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1352" windowHeight="8700" activeTab="0"/>
  </bookViews>
  <sheets>
    <sheet name="2018-2020 пог. бюдж. кр." sheetId="1" r:id="rId1"/>
  </sheets>
  <definedNames>
    <definedName name="_xlnm.Print_Area" localSheetId="0">'2018-2020 пог. бюдж. кр.'!$A$1:$F$28</definedName>
  </definedNames>
  <calcPr fullCalcOnLoad="1"/>
</workbook>
</file>

<file path=xl/sharedStrings.xml><?xml version="1.0" encoding="utf-8"?>
<sst xmlns="http://schemas.openxmlformats.org/spreadsheetml/2006/main" count="53" uniqueCount="53">
  <si>
    <t>Код бюджетной классификации</t>
  </si>
  <si>
    <t>Наименование источника</t>
  </si>
  <si>
    <t>000 01 03 00 00 00 0000 000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</si>
  <si>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</si>
  <si>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</si>
  <si>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000 01 05 00 00 00 0000 000</t>
  </si>
  <si>
    <t>Увеличение прочих остатков средств бюджета</t>
  </si>
  <si>
    <t>Увеличение прочих остатков денежных средств бюджета</t>
  </si>
  <si>
    <t>000 01 05 02 01 04 0000 510</t>
  </si>
  <si>
    <t>000 01 05 02 00 00 0000 500</t>
  </si>
  <si>
    <t>000 01 05 02 01 00 0000 510</t>
  </si>
  <si>
    <t>000 01 05 00 00 00 0000 500</t>
  </si>
  <si>
    <t>Увеличение остатков средств бюджетов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</si>
  <si>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</si>
  <si>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</si>
  <si>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</si>
  <si>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</si>
  <si>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</si>
  <si>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</si>
  <si>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000 01 05 02 01 04 0000 610</t>
  </si>
  <si>
    <t>Всего источников финансирования дефицита</t>
  </si>
  <si>
    <t>к решению Совета депутатов города Кировска</t>
  </si>
  <si>
    <t>000 01 00 00 00 00 0000 000</t>
  </si>
  <si>
    <t>Источники внутреннего финансирования дефицита бюджета</t>
  </si>
  <si>
    <t>Приложение 7</t>
  </si>
  <si>
    <t xml:space="preserve">Получение кредитов от кредитных организаций в валюте Российской Федерации  </t>
  </si>
  <si>
    <t>000 01 02 00 00 00 0000 700</t>
  </si>
  <si>
    <t>000 01 02 00 00 04 0000 710</t>
  </si>
  <si>
    <t>Кредиты кредитных  организаций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</si>
  <si>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</si>
  <si>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000 01 02 00 00 00 0000 800</t>
  </si>
  <si>
    <t>000 01 02 00 00 04 0000 810</t>
  </si>
  <si>
    <t>Сумма на 2019год</t>
  </si>
  <si>
    <t>Сумма изменений на 2019 год (+,-)</t>
  </si>
  <si>
    <t>000 01 03 01 00 00 0000 800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</si>
  <si>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</si>
  <si>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000 01 03 01 00 04 0000 810</t>
  </si>
  <si>
    <t>Погашение бюджетами городских округов  кредитов от других бюджетов бюджетной системы Российской Федерации в валюте Российской Федерации</t>
  </si>
  <si>
    <t>000 01 03 01 00 00 0000 700</t>
  </si>
  <si>
    <t>000 01 03 01 00 04 0000 710</t>
  </si>
  <si>
    <t>Полученные кредитов от других бюджетов бюджетной системы Российской Федерации бюджетами городских округов в валюте Российской Федкерации</t>
  </si>
  <si>
    <t>000 01 03 01 00 00 0000 000</t>
  </si>
  <si>
    <t>Бюджетные кредиты от других бюджетов бюджетной системы Российской Федерации в валюте Российской Федерации</t>
  </si>
  <si>
    <t>Источники финансирования дефицита местного бюджета по видам и размерам привлечения средств  на 2018 год и плановый период 2019-2020 годов</t>
  </si>
  <si>
    <t>Сумма на 2018 год</t>
  </si>
  <si>
    <t>Сумма на 2020год</t>
  </si>
  <si>
    <t>000 01 02 00 00 00 0000 000</t>
  </si>
  <si>
    <t xml:space="preserve">Получение кредитов от кредитных организаций бюджетами городских округов  в валюте Российской Федерации  </t>
  </si>
  <si>
    <t>Погашение бюджетами городских округов кредитов от  кредитных  организаций в валюте Российской Федерации</t>
  </si>
  <si>
    <t>Изменение остатков средств на счетах по учёту средств бюджетов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</si>
  <si>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</si>
  <si>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</si>
  <si>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>от 22.12.2017  № 111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</si>
</sst>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2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 horizontal="justify" wrapText="1"/>
    </xf>
    <xf numFmtId="0" fontId="1" fillId="0" borderId="0" xfId="0" applyFont="1" applyBorder="1" applyAlignment="1" quotePrefix="1">
      <alignment horizontal="center"/>
    </xf>
    <xf numFmtId="0" fontId="2" fillId="0" borderId="0" xfId="0" applyFont="1" applyFill="1" applyBorder="1" applyAlignment="1">
      <alignment horizontal="justify" wrapText="1"/>
    </xf>
    <xf numFmtId="0" fontId="0" fillId="0" borderId="0" xfId="0" applyBorder="1" applyAlignment="1">
      <alignment/>
    </xf>
    <xf numFmtId="0" fontId="4" fillId="0" borderId="0" xfId="0" applyFont="1" applyBorder="1" applyAlignment="1" quotePrefix="1">
      <alignment horizontal="center"/>
    </xf>
    <xf numFmtId="0" fontId="3" fillId="0" borderId="0" xfId="0" applyFont="1" applyFill="1" applyBorder="1" applyAlignment="1">
      <alignment horizontal="justify" wrapText="1"/>
    </xf>
    <xf numFmtId="0" fontId="3" fillId="0" borderId="10" xfId="0" applyFont="1" applyFill="1" applyBorder="1" applyAlignment="1">
      <alignment horizontal="justify" wrapText="1"/>
    </xf>
    <xf numFmtId="0" fontId="3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/>
    </xf>
    <xf numFmtId="4" fontId="3" fillId="0" borderId="10" xfId="0" applyNumberFormat="1" applyFont="1" applyFill="1" applyBorder="1" applyAlignment="1">
      <alignment horizontal="right"/>
    </xf>
    <xf numFmtId="4" fontId="3" fillId="0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" fontId="7" fillId="0" borderId="10" xfId="0" applyNumberFormat="1" applyFont="1" applyFill="1" applyBorder="1" applyAlignment="1">
      <alignment/>
    </xf>
    <xf numFmtId="4" fontId="7" fillId="0" borderId="11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 quotePrefix="1">
      <alignment horizontal="center"/>
    </xf>
    <xf numFmtId="0" fontId="3" fillId="0" borderId="10" xfId="0" applyFont="1" applyFill="1" applyBorder="1" applyAlignment="1">
      <alignment horizontal="justify"/>
    </xf>
    <xf numFmtId="0" fontId="6" fillId="0" borderId="10" xfId="0" applyFont="1" applyFill="1" applyBorder="1" applyAlignment="1" quotePrefix="1">
      <alignment horizontal="center"/>
    </xf>
    <xf numFmtId="0" fontId="7" fillId="0" borderId="10" xfId="0" applyFont="1" applyFill="1" applyBorder="1" applyAlignment="1">
      <alignment horizontal="justify"/>
    </xf>
    <xf numFmtId="0" fontId="1" fillId="0" borderId="10" xfId="0" applyFont="1" applyFill="1" applyBorder="1" applyAlignment="1" quotePrefix="1">
      <alignment horizontal="center"/>
    </xf>
    <xf numFmtId="0" fontId="7" fillId="0" borderId="10" xfId="0" applyFont="1" applyFill="1" applyBorder="1" applyAlignment="1">
      <alignment horizontal="justify" wrapText="1"/>
    </xf>
    <xf numFmtId="0" fontId="4" fillId="0" borderId="10" xfId="0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view="pageBreakPreview" zoomScale="72" zoomScaleNormal="65" zoomScaleSheetLayoutView="72" zoomScalePageLayoutView="0" workbookViewId="0" topLeftCell="A1">
      <selection activeCell="D3" sqref="D3:E3"/>
    </sheetView>
  </sheetViews>
  <sheetFormatPr defaultColWidth="9.00390625" defaultRowHeight="12.75"/>
  <cols>
    <col min="1" max="1" width="28.125" style="0" customWidth="1"/>
    <col min="2" max="2" width="55.50390625" style="0" customWidth="1"/>
    <col min="3" max="3" width="21.375" style="0" customWidth="1"/>
    <col min="4" max="4" width="21.625" style="0" customWidth="1"/>
    <col min="5" max="5" width="20.625" style="0" customWidth="1"/>
    <col min="6" max="6" width="19.875" style="0" hidden="1" customWidth="1"/>
  </cols>
  <sheetData>
    <row r="1" spans="1:5" ht="20.25" customHeight="1">
      <c r="A1" s="11"/>
      <c r="B1" s="11"/>
      <c r="C1" s="12"/>
      <c r="E1" s="14" t="s">
        <v>24</v>
      </c>
    </row>
    <row r="2" spans="1:5" ht="15">
      <c r="A2" s="1"/>
      <c r="B2" s="1"/>
      <c r="C2" s="33" t="s">
        <v>21</v>
      </c>
      <c r="D2" s="33"/>
      <c r="E2" s="33"/>
    </row>
    <row r="3" spans="1:5" ht="15">
      <c r="A3" s="1"/>
      <c r="B3" s="1"/>
      <c r="C3" s="32"/>
      <c r="D3" s="33" t="s">
        <v>52</v>
      </c>
      <c r="E3" s="33"/>
    </row>
    <row r="4" spans="1:3" ht="72" customHeight="1">
      <c r="A4" s="34" t="s">
        <v>43</v>
      </c>
      <c r="B4" s="34"/>
      <c r="C4" s="13"/>
    </row>
    <row r="5" spans="1:3" ht="15">
      <c r="A5" s="1"/>
      <c r="B5" s="1"/>
      <c r="C5" s="10"/>
    </row>
    <row r="6" spans="1:6" ht="26.25">
      <c r="A6" s="21" t="s">
        <v>0</v>
      </c>
      <c r="B6" s="21" t="s">
        <v>1</v>
      </c>
      <c r="C6" s="21" t="s">
        <v>44</v>
      </c>
      <c r="D6" s="21" t="s">
        <v>32</v>
      </c>
      <c r="E6" s="21" t="s">
        <v>45</v>
      </c>
      <c r="F6" s="29" t="s">
        <v>33</v>
      </c>
    </row>
    <row r="7" spans="1:7" ht="30.75">
      <c r="A7" s="23" t="s">
        <v>22</v>
      </c>
      <c r="B7" s="24" t="s">
        <v>23</v>
      </c>
      <c r="C7" s="15">
        <f>C8+C13+C19</f>
        <v>88094352.35999998</v>
      </c>
      <c r="D7" s="15">
        <f>D8+D13+D19</f>
        <v>-46342078.47</v>
      </c>
      <c r="E7" s="15">
        <f>E8+E13+E19</f>
        <v>-105856025.31</v>
      </c>
      <c r="F7" s="15" t="e">
        <f>F8+F13+F19</f>
        <v>#REF!</v>
      </c>
      <c r="G7" s="18"/>
    </row>
    <row r="8" spans="1:7" ht="30.75">
      <c r="A8" s="23" t="s">
        <v>46</v>
      </c>
      <c r="B8" s="24" t="s">
        <v>28</v>
      </c>
      <c r="C8" s="15">
        <f>C9-C11</f>
        <v>88094352.35999998</v>
      </c>
      <c r="D8" s="15">
        <f>D9-D11</f>
        <v>-46342078.47</v>
      </c>
      <c r="E8" s="15">
        <f>E9-E11</f>
        <v>-68256025.31</v>
      </c>
      <c r="F8" s="15" t="e">
        <f>F9-F11</f>
        <v>#REF!</v>
      </c>
      <c r="G8" s="18"/>
    </row>
    <row r="9" spans="1:7" ht="30.75">
      <c r="A9" s="23" t="s">
        <v>26</v>
      </c>
      <c r="B9" s="24" t="s">
        <v>25</v>
      </c>
      <c r="C9" s="15">
        <f>C10</f>
        <v>146400835.51999998</v>
      </c>
      <c r="D9" s="15">
        <f>D10</f>
        <v>0</v>
      </c>
      <c r="E9" s="15">
        <f>E10</f>
        <v>0</v>
      </c>
      <c r="F9" s="15" t="e">
        <f>F10</f>
        <v>#REF!</v>
      </c>
      <c r="G9" s="18"/>
    </row>
    <row r="10" spans="1:7" ht="46.5">
      <c r="A10" s="25" t="s">
        <v>27</v>
      </c>
      <c r="B10" s="26" t="s">
        <v>47</v>
      </c>
      <c r="C10" s="22">
        <f>88094352.36+C12</f>
        <v>146400835.51999998</v>
      </c>
      <c r="D10" s="22">
        <v>0</v>
      </c>
      <c r="E10" s="22">
        <v>0</v>
      </c>
      <c r="F10" s="22" t="e">
        <f>E10-#REF!</f>
        <v>#REF!</v>
      </c>
      <c r="G10" s="18"/>
    </row>
    <row r="11" spans="1:7" ht="34.5" customHeight="1">
      <c r="A11" s="23" t="s">
        <v>30</v>
      </c>
      <c r="B11" s="24" t="s">
        <v>29</v>
      </c>
      <c r="C11" s="15">
        <f>C12</f>
        <v>58306483.16</v>
      </c>
      <c r="D11" s="15">
        <f>D12</f>
        <v>46342078.47</v>
      </c>
      <c r="E11" s="15">
        <f>E12</f>
        <v>68256025.31</v>
      </c>
      <c r="F11" s="15" t="e">
        <f>F12</f>
        <v>#REF!</v>
      </c>
      <c r="G11" s="18"/>
    </row>
    <row r="12" spans="1:7" ht="46.5">
      <c r="A12" s="25" t="s">
        <v>31</v>
      </c>
      <c r="B12" s="26" t="s">
        <v>48</v>
      </c>
      <c r="C12" s="22">
        <v>58306483.16</v>
      </c>
      <c r="D12" s="22">
        <v>46342078.47</v>
      </c>
      <c r="E12" s="22">
        <v>68256025.31</v>
      </c>
      <c r="F12" s="22" t="e">
        <f>E12-#REF!</f>
        <v>#REF!</v>
      </c>
      <c r="G12" s="18"/>
    </row>
    <row r="13" spans="1:7" ht="30.75">
      <c r="A13" s="23" t="s">
        <v>2</v>
      </c>
      <c r="B13" s="8" t="s">
        <v>3</v>
      </c>
      <c r="C13" s="16">
        <f>C14</f>
        <v>0</v>
      </c>
      <c r="D13" s="16">
        <f>D14</f>
        <v>0</v>
      </c>
      <c r="E13" s="16">
        <f>E14</f>
        <v>-37600000</v>
      </c>
      <c r="F13" s="16" t="e">
        <f>F14</f>
        <v>#REF!</v>
      </c>
      <c r="G13" s="18"/>
    </row>
    <row r="14" spans="1:7" ht="48" customHeight="1">
      <c r="A14" s="23" t="s">
        <v>41</v>
      </c>
      <c r="B14" s="8" t="s">
        <v>42</v>
      </c>
      <c r="C14" s="16">
        <f>C15-C17</f>
        <v>0</v>
      </c>
      <c r="D14" s="16">
        <f>D15-D17</f>
        <v>0</v>
      </c>
      <c r="E14" s="16">
        <f>E15-E17</f>
        <v>-37600000</v>
      </c>
      <c r="F14" s="16" t="e">
        <f>F15-F17</f>
        <v>#REF!</v>
      </c>
      <c r="G14" s="18"/>
    </row>
    <row r="15" spans="1:7" ht="46.5">
      <c r="A15" s="27" t="s">
        <v>38</v>
      </c>
      <c r="B15" s="2" t="s">
        <v>4</v>
      </c>
      <c r="C15" s="17">
        <f>C16</f>
        <v>0</v>
      </c>
      <c r="D15" s="17">
        <f>D16</f>
        <v>0</v>
      </c>
      <c r="E15" s="17">
        <f>E16</f>
        <v>0</v>
      </c>
      <c r="F15" s="30" t="e">
        <f>F16</f>
        <v>#REF!</v>
      </c>
      <c r="G15" s="31"/>
    </row>
    <row r="16" spans="1:7" ht="62.25">
      <c r="A16" s="25" t="s">
        <v>39</v>
      </c>
      <c r="B16" s="28" t="s">
        <v>40</v>
      </c>
      <c r="C16" s="19">
        <v>0</v>
      </c>
      <c r="D16" s="19">
        <v>0</v>
      </c>
      <c r="E16" s="19">
        <v>0</v>
      </c>
      <c r="F16" s="19" t="e">
        <f>E16-#REF!</f>
        <v>#REF!</v>
      </c>
      <c r="G16" s="18"/>
    </row>
    <row r="17" spans="1:7" ht="51.75" customHeight="1">
      <c r="A17" s="27" t="s">
        <v>34</v>
      </c>
      <c r="B17" s="2" t="s">
        <v>35</v>
      </c>
      <c r="C17" s="17">
        <f>C18</f>
        <v>0</v>
      </c>
      <c r="D17" s="17">
        <f>D18</f>
        <v>0</v>
      </c>
      <c r="E17" s="17">
        <f>E18</f>
        <v>37600000</v>
      </c>
      <c r="F17" s="17" t="e">
        <f>F18</f>
        <v>#REF!</v>
      </c>
      <c r="G17" s="18"/>
    </row>
    <row r="18" spans="1:7" ht="45" customHeight="1">
      <c r="A18" s="25" t="s">
        <v>36</v>
      </c>
      <c r="B18" s="28" t="s">
        <v>37</v>
      </c>
      <c r="C18" s="19">
        <v>0</v>
      </c>
      <c r="D18" s="19">
        <v>0</v>
      </c>
      <c r="E18" s="19">
        <v>37600000</v>
      </c>
      <c r="F18" s="19" t="e">
        <f>E18-#REF!</f>
        <v>#REF!</v>
      </c>
      <c r="G18" s="18"/>
    </row>
    <row r="19" spans="1:7" ht="30.75">
      <c r="A19" s="23" t="s">
        <v>5</v>
      </c>
      <c r="B19" s="8" t="s">
        <v>49</v>
      </c>
      <c r="C19" s="16">
        <f>C20+C24</f>
        <v>0</v>
      </c>
      <c r="D19" s="16">
        <f>D20+D24</f>
        <v>0</v>
      </c>
      <c r="E19" s="16">
        <f>E20+E24</f>
        <v>0</v>
      </c>
      <c r="F19" s="16" t="e">
        <f>F24+F20</f>
        <v>#REF!</v>
      </c>
      <c r="G19" s="18"/>
    </row>
    <row r="20" spans="1:7" ht="15">
      <c r="A20" s="27" t="s">
        <v>11</v>
      </c>
      <c r="B20" s="2" t="s">
        <v>12</v>
      </c>
      <c r="C20" s="17">
        <f aca="true" t="shared" si="0" ref="C20:F22">C21</f>
        <v>-1991974878.44</v>
      </c>
      <c r="D20" s="17">
        <f t="shared" si="0"/>
        <v>-1721035840.52</v>
      </c>
      <c r="E20" s="17">
        <f t="shared" si="0"/>
        <v>-1627924791.14</v>
      </c>
      <c r="F20" s="17" t="e">
        <f t="shared" si="0"/>
        <v>#REF!</v>
      </c>
      <c r="G20" s="18"/>
    </row>
    <row r="21" spans="1:7" ht="15">
      <c r="A21" s="27" t="s">
        <v>9</v>
      </c>
      <c r="B21" s="2" t="s">
        <v>6</v>
      </c>
      <c r="C21" s="17">
        <f t="shared" si="0"/>
        <v>-1991974878.44</v>
      </c>
      <c r="D21" s="17">
        <f t="shared" si="0"/>
        <v>-1721035840.52</v>
      </c>
      <c r="E21" s="17">
        <f t="shared" si="0"/>
        <v>-1627924791.14</v>
      </c>
      <c r="F21" s="17" t="e">
        <f t="shared" si="0"/>
        <v>#REF!</v>
      </c>
      <c r="G21" s="18"/>
    </row>
    <row r="22" spans="1:7" ht="16.5" customHeight="1">
      <c r="A22" s="27" t="s">
        <v>10</v>
      </c>
      <c r="B22" s="2" t="s">
        <v>7</v>
      </c>
      <c r="C22" s="17">
        <f t="shared" si="0"/>
        <v>-1991974878.44</v>
      </c>
      <c r="D22" s="17">
        <f t="shared" si="0"/>
        <v>-1721035840.52</v>
      </c>
      <c r="E22" s="17">
        <f t="shared" si="0"/>
        <v>-1627924791.14</v>
      </c>
      <c r="F22" s="17" t="e">
        <f t="shared" si="0"/>
        <v>#REF!</v>
      </c>
      <c r="G22" s="18"/>
    </row>
    <row r="23" spans="1:7" ht="30.75">
      <c r="A23" s="25" t="s">
        <v>8</v>
      </c>
      <c r="B23" s="28" t="s">
        <v>50</v>
      </c>
      <c r="C23" s="20">
        <f>-1845574042.92-C10-C16</f>
        <v>-1991974878.44</v>
      </c>
      <c r="D23" s="20">
        <f>-1721035840.52-D10-D16</f>
        <v>-1721035840.52</v>
      </c>
      <c r="E23" s="20">
        <f>-1627924791.14-E10-E16</f>
        <v>-1627924791.14</v>
      </c>
      <c r="F23" s="20" t="e">
        <f>E23-#REF!</f>
        <v>#REF!</v>
      </c>
      <c r="G23" s="18"/>
    </row>
    <row r="24" spans="1:7" ht="15">
      <c r="A24" s="27" t="s">
        <v>13</v>
      </c>
      <c r="B24" s="2" t="s">
        <v>14</v>
      </c>
      <c r="C24" s="17">
        <f aca="true" t="shared" si="1" ref="C24:F26">C25</f>
        <v>1991974878.44</v>
      </c>
      <c r="D24" s="17">
        <f t="shared" si="1"/>
        <v>1721035840.52</v>
      </c>
      <c r="E24" s="17">
        <f t="shared" si="1"/>
        <v>1627924791.1399999</v>
      </c>
      <c r="F24" s="17" t="e">
        <f t="shared" si="1"/>
        <v>#REF!</v>
      </c>
      <c r="G24" s="18"/>
    </row>
    <row r="25" spans="1:7" ht="15">
      <c r="A25" s="27" t="s">
        <v>15</v>
      </c>
      <c r="B25" s="2" t="s">
        <v>16</v>
      </c>
      <c r="C25" s="17">
        <f t="shared" si="1"/>
        <v>1991974878.44</v>
      </c>
      <c r="D25" s="17">
        <f t="shared" si="1"/>
        <v>1721035840.52</v>
      </c>
      <c r="E25" s="17">
        <f t="shared" si="1"/>
        <v>1627924791.1399999</v>
      </c>
      <c r="F25" s="17" t="e">
        <f t="shared" si="1"/>
        <v>#REF!</v>
      </c>
      <c r="G25" s="18"/>
    </row>
    <row r="26" spans="1:7" ht="30.75">
      <c r="A26" s="27" t="s">
        <v>17</v>
      </c>
      <c r="B26" s="2" t="s">
        <v>18</v>
      </c>
      <c r="C26" s="17">
        <f t="shared" si="1"/>
        <v>1991974878.44</v>
      </c>
      <c r="D26" s="17">
        <f t="shared" si="1"/>
        <v>1721035840.52</v>
      </c>
      <c r="E26" s="17">
        <f t="shared" si="1"/>
        <v>1627924791.1399999</v>
      </c>
      <c r="F26" s="17" t="e">
        <f t="shared" si="1"/>
        <v>#REF!</v>
      </c>
      <c r="G26" s="18"/>
    </row>
    <row r="27" spans="1:7" ht="30.75">
      <c r="A27" s="25" t="s">
        <v>19</v>
      </c>
      <c r="B27" s="28" t="s">
        <v>51</v>
      </c>
      <c r="C27" s="19">
        <f>1933668395.28+C12+C18</f>
        <v>1991974878.44</v>
      </c>
      <c r="D27" s="19">
        <f>1674693762.05+D12+D18</f>
        <v>1721035840.52</v>
      </c>
      <c r="E27" s="19">
        <f>1522068765.83+E12+E18</f>
        <v>1627924791.1399999</v>
      </c>
      <c r="F27" s="19" t="e">
        <f>E27-#REF!</f>
        <v>#REF!</v>
      </c>
      <c r="G27" s="18"/>
    </row>
    <row r="28" spans="1:7" ht="15">
      <c r="A28" s="23"/>
      <c r="B28" s="8" t="s">
        <v>20</v>
      </c>
      <c r="C28" s="16">
        <f>C7</f>
        <v>88094352.35999998</v>
      </c>
      <c r="D28" s="16">
        <f>D7</f>
        <v>-46342078.47</v>
      </c>
      <c r="E28" s="16">
        <f>E7</f>
        <v>-105856025.31</v>
      </c>
      <c r="F28" s="16" t="e">
        <f>F7</f>
        <v>#REF!</v>
      </c>
      <c r="G28" s="18"/>
    </row>
    <row r="29" spans="1:3" ht="15">
      <c r="A29" s="6"/>
      <c r="B29" s="7"/>
      <c r="C29" s="9"/>
    </row>
    <row r="30" spans="1:3" ht="15">
      <c r="A30" s="3"/>
      <c r="B30" s="4"/>
      <c r="C30" s="5"/>
    </row>
  </sheetData>
  <sheetProtection/>
  <mergeCells count="3">
    <mergeCell ref="C2:E2"/>
    <mergeCell ref="D3:E3"/>
    <mergeCell ref="A4:B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PavlovaMM</dc:creator>
  <cp:keywords/>
  <dc:description/>
  <cp:lastModifiedBy>Харитоненкова Т. И.</cp:lastModifiedBy>
  <cp:lastPrinted>2017-12-25T11:01:17Z</cp:lastPrinted>
  <dcterms:created xsi:type="dcterms:W3CDTF">2007-10-28T14:43:49Z</dcterms:created>
  <dcterms:modified xsi:type="dcterms:W3CDTF">2017-12-25T11:02:30Z</dcterms:modified>
  <cp:category/>
  <cp:version/>
  <cp:contentType/>
  <cp:contentStatus/>
</cp:coreProperties>
</file>