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10080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</sheets>
  <definedNames>
    <definedName name="_xlnm._FilterDatabase" localSheetId="0" hidden="1">'Приложение 1'!$A$15:$F$15</definedName>
    <definedName name="_xlnm._FilterDatabase" localSheetId="3" hidden="1">'Приложение 4'!$A$15:$G$15</definedName>
    <definedName name="_xlnm.Print_Titles" localSheetId="0">'Приложение 1'!$14:$15</definedName>
    <definedName name="_xlnm.Print_Titles" localSheetId="1">'Приложение 2'!#REF!</definedName>
    <definedName name="_xlnm.Print_Titles" localSheetId="2">'Приложение 3'!#REF!</definedName>
    <definedName name="_xlnm.Print_Titles" localSheetId="3">'Приложение 4'!#REF!</definedName>
    <definedName name="_xlnm.Print_Area" localSheetId="0">'Приложение 1'!$A$1:$E$159</definedName>
    <definedName name="_xlnm.Print_Area" localSheetId="4">'Приложение 5'!$A$1:$E$38</definedName>
    <definedName name="_xlnm.Print_Area" localSheetId="5">'Приложение 6'!$A$1:$G$28</definedName>
  </definedNames>
  <calcPr calcId="162913"/>
</workbook>
</file>

<file path=xl/calcChain.xml><?xml version="1.0" encoding="utf-8"?>
<calcChain xmlns="http://schemas.openxmlformats.org/spreadsheetml/2006/main">
  <c r="B15" i="9" l="1"/>
  <c r="B14" i="9" s="1"/>
  <c r="D15" i="9"/>
  <c r="D14" i="9" s="1"/>
  <c r="F15" i="9"/>
  <c r="F14" i="9" s="1"/>
  <c r="B18" i="9"/>
  <c r="B17" i="9" s="1"/>
  <c r="D18" i="9"/>
  <c r="F18" i="9"/>
  <c r="F17" i="9" s="1"/>
  <c r="B21" i="9"/>
  <c r="D21" i="9"/>
  <c r="D17" i="9" s="1"/>
  <c r="F21" i="9"/>
  <c r="F13" i="9" l="1"/>
  <c r="D13" i="9"/>
  <c r="B13" i="9"/>
  <c r="C14" i="8"/>
  <c r="C15" i="8"/>
  <c r="D15" i="8"/>
  <c r="D14" i="8" s="1"/>
  <c r="E15" i="8"/>
  <c r="E14" i="8" s="1"/>
  <c r="C16" i="8"/>
  <c r="C17" i="8"/>
  <c r="D17" i="8"/>
  <c r="E17" i="8"/>
  <c r="C21" i="8"/>
  <c r="C22" i="8"/>
  <c r="D22" i="8"/>
  <c r="D21" i="8" s="1"/>
  <c r="D20" i="8" s="1"/>
  <c r="D19" i="8" s="1"/>
  <c r="E22" i="8"/>
  <c r="E21" i="8" s="1"/>
  <c r="E20" i="8" s="1"/>
  <c r="E19" i="8" s="1"/>
  <c r="D25" i="8"/>
  <c r="E25" i="8"/>
  <c r="C26" i="8"/>
  <c r="C25" i="8" s="1"/>
  <c r="D26" i="8"/>
  <c r="E26" i="8"/>
  <c r="E37" i="8" s="1"/>
  <c r="E36" i="8" s="1"/>
  <c r="E35" i="8" s="1"/>
  <c r="E34" i="8" s="1"/>
  <c r="E31" i="8"/>
  <c r="E30" i="8" s="1"/>
  <c r="E32" i="8"/>
  <c r="C33" i="8"/>
  <c r="C32" i="8" s="1"/>
  <c r="C31" i="8" s="1"/>
  <c r="C30" i="8" s="1"/>
  <c r="C29" i="8" s="1"/>
  <c r="E33" i="8"/>
  <c r="C37" i="8"/>
  <c r="C36" i="8" s="1"/>
  <c r="C35" i="8" s="1"/>
  <c r="C34" i="8" s="1"/>
  <c r="D37" i="8"/>
  <c r="D36" i="8" s="1"/>
  <c r="D35" i="8" s="1"/>
  <c r="D34" i="8" s="1"/>
  <c r="E29" i="8" l="1"/>
  <c r="E13" i="8" s="1"/>
  <c r="E38" i="8" s="1"/>
  <c r="D13" i="8"/>
  <c r="D38" i="8" s="1"/>
  <c r="C20" i="8"/>
  <c r="C19" i="8" s="1"/>
  <c r="C13" i="8" s="1"/>
  <c r="C38" i="8" s="1"/>
  <c r="D33" i="8"/>
  <c r="D32" i="8" s="1"/>
  <c r="D31" i="8" s="1"/>
  <c r="D30" i="8" s="1"/>
  <c r="D29" i="8" s="1"/>
  <c r="D99" i="4"/>
  <c r="E99" i="4"/>
  <c r="C99" i="4"/>
  <c r="D119" i="4"/>
  <c r="E119" i="4"/>
  <c r="E118" i="4" s="1"/>
  <c r="C119" i="4"/>
  <c r="D151" i="4"/>
  <c r="E151" i="4"/>
  <c r="C151" i="4"/>
  <c r="E110" i="4"/>
  <c r="E109" i="4" s="1"/>
  <c r="C110" i="4"/>
  <c r="C109" i="4" s="1"/>
  <c r="C98" i="4" s="1"/>
  <c r="D110" i="4"/>
  <c r="D109" i="4"/>
  <c r="E49" i="4"/>
  <c r="D49" i="4"/>
  <c r="D48" i="4" s="1"/>
  <c r="D47" i="4" s="1"/>
  <c r="C49" i="4"/>
  <c r="C48" i="4" s="1"/>
  <c r="C47" i="4" s="1"/>
  <c r="C46" i="4" s="1"/>
  <c r="D90" i="4"/>
  <c r="E90" i="4"/>
  <c r="C90" i="4"/>
  <c r="D92" i="4"/>
  <c r="E92" i="4"/>
  <c r="C92" i="4"/>
  <c r="D66" i="4"/>
  <c r="E66" i="4"/>
  <c r="E65" i="4" s="1"/>
  <c r="C66" i="4"/>
  <c r="D61" i="4"/>
  <c r="E61" i="4"/>
  <c r="C61" i="4"/>
  <c r="D58" i="4"/>
  <c r="E58" i="4"/>
  <c r="C58" i="4"/>
  <c r="D54" i="4"/>
  <c r="D53" i="4" s="1"/>
  <c r="E54" i="4"/>
  <c r="E53" i="4"/>
  <c r="C54" i="4"/>
  <c r="C53" i="4" s="1"/>
  <c r="D42" i="4"/>
  <c r="E42" i="4"/>
  <c r="C42" i="4"/>
  <c r="C34" i="4"/>
  <c r="D34" i="4"/>
  <c r="D30" i="4" s="1"/>
  <c r="E34" i="4"/>
  <c r="D19" i="4"/>
  <c r="D18" i="4" s="1"/>
  <c r="E19" i="4"/>
  <c r="E18" i="4" s="1"/>
  <c r="C19" i="4"/>
  <c r="C18" i="4" s="1"/>
  <c r="C17" i="4" s="1"/>
  <c r="C16" i="4" s="1"/>
  <c r="D156" i="4"/>
  <c r="E156" i="4"/>
  <c r="C156" i="4"/>
  <c r="D154" i="4"/>
  <c r="D153" i="4" s="1"/>
  <c r="E154" i="4"/>
  <c r="E153" i="4" s="1"/>
  <c r="C154" i="4"/>
  <c r="C153" i="4" s="1"/>
  <c r="D88" i="4"/>
  <c r="D65" i="4" s="1"/>
  <c r="E88" i="4"/>
  <c r="C88" i="4"/>
  <c r="D31" i="4"/>
  <c r="E31" i="4"/>
  <c r="E30" i="4" s="1"/>
  <c r="C31" i="4"/>
  <c r="C30" i="4" s="1"/>
  <c r="E48" i="4"/>
  <c r="E47" i="4"/>
  <c r="D39" i="4"/>
  <c r="E39" i="4"/>
  <c r="C39" i="4"/>
  <c r="C37" i="4"/>
  <c r="C36" i="4" s="1"/>
  <c r="D37" i="4"/>
  <c r="E37" i="4"/>
  <c r="E36" i="4" s="1"/>
  <c r="E147" i="4"/>
  <c r="E145" i="4" s="1"/>
  <c r="D147" i="4"/>
  <c r="D145" i="4" s="1"/>
  <c r="C147" i="4"/>
  <c r="C145" i="4" s="1"/>
  <c r="E138" i="4"/>
  <c r="D138" i="4"/>
  <c r="D118" i="4" s="1"/>
  <c r="C138" i="4"/>
  <c r="E104" i="4"/>
  <c r="D104" i="4"/>
  <c r="D98" i="4"/>
  <c r="C104" i="4"/>
  <c r="E25" i="4"/>
  <c r="E24" i="4" s="1"/>
  <c r="D25" i="4"/>
  <c r="D24" i="4" s="1"/>
  <c r="C25" i="4"/>
  <c r="C24" i="4" s="1"/>
  <c r="D36" i="4"/>
  <c r="C118" i="4"/>
  <c r="C65" i="4"/>
  <c r="E17" i="4" l="1"/>
  <c r="E16" i="4" s="1"/>
  <c r="D46" i="4"/>
  <c r="C97" i="4"/>
  <c r="C96" i="4" s="1"/>
  <c r="C159" i="4" s="1"/>
  <c r="E46" i="4"/>
  <c r="D17" i="4"/>
  <c r="D16" i="4" s="1"/>
  <c r="E98" i="4"/>
  <c r="E97" i="4" s="1"/>
  <c r="E96" i="4" s="1"/>
  <c r="D97" i="4"/>
  <c r="D96" i="4" s="1"/>
  <c r="E159" i="4" l="1"/>
  <c r="D159" i="4"/>
</calcChain>
</file>

<file path=xl/sharedStrings.xml><?xml version="1.0" encoding="utf-8"?>
<sst xmlns="http://schemas.openxmlformats.org/spreadsheetml/2006/main" count="7374" uniqueCount="1108">
  <si>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</si>
  <si>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</si>
  <si>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</si>
  <si>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</si>
  <si>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</si>
  <si>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</si>
  <si>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</si>
  <si>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СОВОКУПНЫЙ ДОХОД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</si>
  <si>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</si>
  <si>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</si>
  <si>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</si>
  <si>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</si>
  <si>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</si>
  <si>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</si>
  <si>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</si>
  <si>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</si>
  <si>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</si>
  <si>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</si>
  <si>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</si>
  <si>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</si>
  <si>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</si>
  <si>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</si>
  <si>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</si>
  <si>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</si>
  <si>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</si>
  <si>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</si>
  <si>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</si>
  <si>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</si>
  <si>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</si>
  <si>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</si>
  <si>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</si>
  <si>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</si>
  <si>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</si>
  <si>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</si>
  <si>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</si>
  <si>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</si>
  <si>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</si>
  <si>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</si>
  <si>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</si>
  <si>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</si>
  <si>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</si>
  <si>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</si>
  <si>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</si>
  <si>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</si>
  <si>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</si>
  <si>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</si>
  <si>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</si>
  <si>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</si>
  <si>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</si>
  <si>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</si>
  <si>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</si>
  <si>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</si>
  <si>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</si>
  <si>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</si>
  <si>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</si>
  <si>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</si>
  <si>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</si>
  <si>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</si>
  <si>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</si>
  <si>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</si>
  <si>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</si>
  <si>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</si>
  <si>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</si>
  <si>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</si>
  <si>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</si>
  <si>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</si>
  <si>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</si>
  <si>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</si>
  <si>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</si>
  <si>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</si>
  <si>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</si>
  <si>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</si>
  <si>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</si>
  <si>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</si>
  <si>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</si>
  <si>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</si>
  <si>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</si>
  <si>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</si>
  <si>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</si>
  <si>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</si>
  <si>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</si>
  <si>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</si>
  <si>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</si>
  <si>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</si>
  <si>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</si>
  <si>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</si>
  <si>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</si>
  <si>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</si>
  <si>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</si>
  <si>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</si>
  <si>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</si>
  <si>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</si>
  <si>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</si>
  <si>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</si>
  <si>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</si>
  <si>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</si>
  <si>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</si>
  <si>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</si>
  <si>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</si>
  <si>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</si>
  <si>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</si>
  <si>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</si>
  <si>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</si>
  <si>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</si>
  <si>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</si>
  <si>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</si>
  <si>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</si>
  <si>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</si>
  <si>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</si>
  <si>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</si>
  <si>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</si>
  <si>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 xml:space="preserve">
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</si>
  <si>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</si>
  <si>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</si>
  <si>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</si>
  <si>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</si>
  <si>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</si>
  <si>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</si>
  <si>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</si>
  <si>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</si>
  <si>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</si>
  <si>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</si>
  <si>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</si>
  <si>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</si>
  <si>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</si>
  <si>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</si>
  <si>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</si>
  <si>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</si>
  <si>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</si>
  <si>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</si>
  <si>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</si>
  <si>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</si>
  <si>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</si>
  <si>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</si>
  <si>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</si>
  <si>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</si>
  <si>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</si>
  <si>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</si>
  <si>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</si>
  <si>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</si>
  <si>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</si>
  <si>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</si>
  <si>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</si>
  <si>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</si>
  <si>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</si>
  <si>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</si>
  <si>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</si>
  <si>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</si>
  <si>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</si>
  <si>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</si>
  <si>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</si>
  <si>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</si>
  <si>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</si>
  <si>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</si>
  <si>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</si>
  <si>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</si>
  <si>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</si>
  <si>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</si>
  <si>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</si>
  <si>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</si>
  <si>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</si>
  <si>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</si>
  <si>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</si>
  <si>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</si>
  <si>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</si>
  <si>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</si>
  <si>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</si>
  <si>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</si>
  <si>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</si>
  <si>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</si>
  <si>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</si>
  <si>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</si>
  <si>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</si>
  <si>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</si>
  <si>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</si>
  <si>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</si>
  <si>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</si>
  <si>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</si>
  <si>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</si>
  <si>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</si>
  <si>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</si>
  <si>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</si>
  <si>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</si>
  <si>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</si>
  <si>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</si>
  <si>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</si>
  <si>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000 2 02 20077 14 0000 150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</si>
  <si>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</si>
  <si>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</si>
  <si>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</si>
  <si>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</si>
  <si>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</si>
  <si>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</si>
  <si>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</si>
  <si>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</si>
  <si>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</si>
  <si>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</si>
  <si>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</si>
  <si>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Доходы бюджетов муниципальных округов от возврата автономными учреждениями остатков субсидий прошлых лет</t>
  </si>
  <si>
    <t>000 2 18 04020 14 0000 150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</si>
  <si>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</si>
  <si>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</si>
  <si>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</si>
  <si>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</si>
  <si>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</si>
  <si>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</si>
  <si>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</si>
  <si>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</si>
  <si>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Объем поступлений доходов местного бюджета на 2023 год и плановый период 2024 - 2025 годов</t>
  </si>
  <si>
    <t>2024 год</t>
  </si>
  <si>
    <t xml:space="preserve"> 2025 год</t>
  </si>
  <si>
    <t xml:space="preserve"> 000 1 01 02010 01 0000 110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</si>
  <si>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</si>
  <si>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</si>
  <si>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</si>
  <si>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</si>
  <si>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</si>
  <si>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 xml:space="preserve">   000 1 05 01011 01 0000 110</t>
  </si>
  <si>
    <t>Налог, взимаемый с налогоплательщиков, выбравших в качестве объекта налогообложения доходы</t>
  </si>
  <si>
    <t xml:space="preserve">   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</si>
  <si>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</si>
  <si>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</si>
  <si>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</si>
  <si>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000 1 06 01020 14 0000 110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</si>
  <si>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</si>
  <si>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000 1 06 06032 14 0000 110</t>
  </si>
  <si>
    <t>Земельный налог с организаций, обладающих земельным участком, расположенным в границах муниципальных округов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</si>
  <si>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</si>
  <si>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</si>
  <si>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</si>
  <si>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</si>
  <si>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</si>
  <si>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</si>
  <si>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</si>
  <si>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</si>
  <si>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</si>
  <si>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</si>
  <si>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000 1 16 01063 01 0008 140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</si>
  <si>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</si>
  <si>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</si>
  <si>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</si>
  <si>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000 1 08 07150 01 1000 110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</si>
  <si>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</si>
  <si>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</si>
  <si>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</si>
  <si>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 xml:space="preserve">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 муниципальных образовательных организациях </t>
  </si>
  <si>
    <t>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</si>
  <si>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</rPr>
      <t>в том числе:</t>
    </r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</si>
  <si>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</si>
  <si>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</si>
  <si>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Субсидии бюджетам муниципальных округов на софинансирование капитальных вложений в объекты муниципальной собственности, в том числе:</t>
  </si>
  <si>
    <t>Субсидии бюджетам муниципальных округов на софинансирование капитальных вложений в объекты муниципальной собственности (реконструкция объекта культурного наследия регионального значения "Здание первого хибиногорского кинотеатра "Большевик" в городе Кировске в целях приспособления для современного использования в качестве кино-культурного центра)</t>
  </si>
  <si>
    <t>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</si>
  <si>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'000 1 05 00000 00 0000 000</t>
  </si>
  <si>
    <t>000 2 02 25213 14 0000 150</t>
  </si>
  <si>
    <t>000 2 02 25171 14 0000 150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</si>
  <si>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
систем в образовательных организациях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</si>
  <si>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</si>
  <si>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</si>
  <si>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</si>
  <si>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</si>
  <si>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</si>
  <si>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от 20.12.2022 № 73</t>
  </si>
  <si>
    <t>"Приложение 1</t>
  </si>
  <si>
    <t>от 21.02.2023 № 4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</si>
  <si>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</si>
  <si>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</si>
  <si>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</si>
  <si>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</si>
  <si>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</si>
  <si>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</si>
  <si>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</si>
  <si>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</si>
  <si>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</si>
  <si>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</si>
  <si>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</si>
  <si>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</si>
  <si>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</si>
  <si>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</si>
  <si>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</si>
  <si>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</si>
  <si>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</si>
  <si>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800</t>
  </si>
  <si>
    <t>0910260210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</si>
  <si>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</si>
  <si>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</si>
  <si>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</si>
  <si>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</si>
  <si>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</si>
  <si>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</si>
  <si>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</si>
  <si>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</si>
  <si>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</si>
  <si>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</si>
  <si>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</si>
  <si>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</si>
  <si>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</si>
  <si>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</si>
  <si>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</si>
  <si>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</si>
  <si>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</si>
  <si>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</si>
  <si>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</si>
  <si>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</si>
  <si>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</si>
  <si>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</si>
  <si>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</si>
  <si>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</si>
  <si>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</si>
  <si>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</si>
  <si>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0820227210</t>
  </si>
  <si>
    <t>1101</t>
  </si>
  <si>
    <t>Предоставление услуг в сфере физической культуры и спорта</t>
  </si>
  <si>
    <t>0820200000</t>
  </si>
  <si>
    <t>Создание условий для обеспечения деятельности учреждений в области спорта</t>
  </si>
  <si>
    <t>0820123130</t>
  </si>
  <si>
    <t>Предоставление услуг спортивных объектов  МАУ СОК "Горняк"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</si>
  <si>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</si>
  <si>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</si>
  <si>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</si>
  <si>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</si>
  <si>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</si>
  <si>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</si>
  <si>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</si>
  <si>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</si>
  <si>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</si>
  <si>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</si>
  <si>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</si>
  <si>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</si>
  <si>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</si>
  <si>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</si>
  <si>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</si>
  <si>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</si>
  <si>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</si>
  <si>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</si>
  <si>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</si>
  <si>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</si>
  <si>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</si>
  <si>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</si>
  <si>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</si>
  <si>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200</t>
  </si>
  <si>
    <t>1610128300</t>
  </si>
  <si>
    <t>1006</t>
  </si>
  <si>
    <t>Закупка товаров, работ и услуг для обеспечения государственных (муниципальных) нужд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</si>
  <si>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</si>
  <si>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</si>
  <si>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</si>
  <si>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</si>
  <si>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</si>
  <si>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</si>
  <si>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</si>
  <si>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</si>
  <si>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</si>
  <si>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</si>
  <si>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</si>
  <si>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</si>
  <si>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</si>
  <si>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</si>
  <si>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</si>
  <si>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</si>
  <si>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</si>
  <si>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</si>
  <si>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</si>
  <si>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</si>
  <si>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</si>
  <si>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</si>
  <si>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</si>
  <si>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</si>
  <si>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</si>
  <si>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</si>
  <si>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</si>
  <si>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</si>
  <si>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</si>
  <si>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</si>
  <si>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</si>
  <si>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</si>
  <si>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</si>
  <si>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</si>
  <si>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</si>
  <si>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</si>
  <si>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</si>
  <si>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</si>
  <si>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</si>
  <si>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</si>
  <si>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12102S0870</t>
  </si>
  <si>
    <t>1004</t>
  </si>
  <si>
    <t>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</si>
  <si>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</si>
  <si>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</si>
  <si>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</si>
  <si>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</si>
  <si>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</si>
  <si>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>1210200000</t>
  </si>
  <si>
    <t>Обеспечение жильем молодых семей в виде денежной выплаты (субсидии гражданам на приобретение жилья)</t>
  </si>
  <si>
    <t>400</t>
  </si>
  <si>
    <t>1210175570</t>
  </si>
  <si>
    <t>Капитальные вложения в объекты государственной (муниципальной) собственности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</si>
  <si>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</si>
  <si>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</si>
  <si>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</si>
  <si>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</si>
  <si>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</si>
  <si>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</si>
  <si>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</si>
  <si>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</si>
  <si>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</si>
  <si>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</si>
  <si>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</si>
  <si>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</si>
  <si>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</si>
  <si>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</si>
  <si>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</si>
  <si>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</si>
  <si>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</si>
  <si>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</si>
  <si>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</si>
  <si>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</si>
  <si>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</si>
  <si>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</si>
  <si>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</si>
  <si>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</si>
  <si>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</si>
  <si>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</si>
  <si>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</si>
  <si>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</si>
  <si>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</si>
  <si>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</si>
  <si>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</si>
  <si>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</si>
  <si>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</si>
  <si>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</si>
  <si>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</si>
  <si>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</si>
  <si>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</si>
  <si>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</si>
  <si>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</si>
  <si>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</si>
  <si>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0300375100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</si>
  <si>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</si>
  <si>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</si>
  <si>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</si>
  <si>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</si>
  <si>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</si>
  <si>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</si>
  <si>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</si>
  <si>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</si>
  <si>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</si>
  <si>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</si>
  <si>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</si>
  <si>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</si>
  <si>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</si>
  <si>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</si>
  <si>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0700628600</t>
  </si>
  <si>
    <t>0801</t>
  </si>
  <si>
    <t>Оказание услуг по холодному водоснабжению и водоотведению конного клуба "Ласточка"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</si>
  <si>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</si>
  <si>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</si>
  <si>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</si>
  <si>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</si>
  <si>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</si>
  <si>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</si>
  <si>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</si>
  <si>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>Субсидия на софинансирование капитальных вложений в объекты муниципальной собственности</t>
  </si>
  <si>
    <t>0700529080</t>
  </si>
  <si>
    <t>Работы, направленные на доработку ПСД по проекту "Реконструкция объекта "Здание первого хибиногорского кинотеатра "Большевик"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</si>
  <si>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</si>
  <si>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</si>
  <si>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</si>
  <si>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</si>
  <si>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07004L5190</t>
  </si>
  <si>
    <t>Государственная поддержка отрасли культуры</t>
  </si>
  <si>
    <t>0700428240</t>
  </si>
  <si>
    <t>Организация, проведение городских культурно-массовых мероприятий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</si>
  <si>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</si>
  <si>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</si>
  <si>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0700400000</t>
  </si>
  <si>
    <t>Создание условий для деятельности муниципальных библиотек</t>
  </si>
  <si>
    <t>0700328050</t>
  </si>
  <si>
    <t>Организация, проведение городских культурно-массовых мероприятий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</si>
  <si>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</si>
  <si>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</si>
  <si>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0700300000</t>
  </si>
  <si>
    <t>Создание условий для деятельности муниципального музея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</si>
  <si>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</si>
  <si>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</si>
  <si>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0700271100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</si>
  <si>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</si>
  <si>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</si>
  <si>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</si>
  <si>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</si>
  <si>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</si>
  <si>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</si>
  <si>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</si>
  <si>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</si>
  <si>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</si>
  <si>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</si>
  <si>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</si>
  <si>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</si>
  <si>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</si>
  <si>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</si>
  <si>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</si>
  <si>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</si>
  <si>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</si>
  <si>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</si>
  <si>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</si>
  <si>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</si>
  <si>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</si>
  <si>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</si>
  <si>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</si>
  <si>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</si>
  <si>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0620500000</t>
  </si>
  <si>
    <t>Организация и предоставление школьного питания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</si>
  <si>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</si>
  <si>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</si>
  <si>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</si>
  <si>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</si>
  <si>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</si>
  <si>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</si>
  <si>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</si>
  <si>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</si>
  <si>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</si>
  <si>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</si>
  <si>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</si>
  <si>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</si>
  <si>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</si>
  <si>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</si>
  <si>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</si>
  <si>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</si>
  <si>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</si>
  <si>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0700127600</t>
  </si>
  <si>
    <t>0703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</si>
  <si>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</si>
  <si>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</si>
  <si>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</si>
  <si>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</si>
  <si>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</si>
  <si>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</si>
  <si>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</si>
  <si>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</si>
  <si>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</si>
  <si>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</si>
  <si>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061E452130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</si>
  <si>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</si>
  <si>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061E400000</t>
  </si>
  <si>
    <t>Региональный проект "Цифровая образовательная среда"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</si>
  <si>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</si>
  <si>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</si>
  <si>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</si>
  <si>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</si>
  <si>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</si>
  <si>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</si>
  <si>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</si>
  <si>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</si>
  <si>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</si>
  <si>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</si>
  <si>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</si>
  <si>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</si>
  <si>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</si>
  <si>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</si>
  <si>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0610128490</t>
  </si>
  <si>
    <t>Создание Центра цифрового образования "IT-куб" в городе Кировске</t>
  </si>
  <si>
    <t>0610127820</t>
  </si>
  <si>
    <t>Обновление оборудования, приобретение технических и компьютерных средств обучения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</si>
  <si>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</si>
  <si>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</si>
  <si>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</si>
  <si>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062EВ51790</t>
  </si>
  <si>
    <t>0702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</si>
  <si>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</si>
  <si>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062EВ00000</t>
  </si>
  <si>
    <t>Региональный проект "Патриотическое воспитание граждан Российской Федерации"</t>
  </si>
  <si>
    <t>06205S1250</t>
  </si>
  <si>
    <t>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</si>
  <si>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</si>
  <si>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</si>
  <si>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</si>
  <si>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</si>
  <si>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</si>
  <si>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</si>
  <si>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0620277080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</si>
  <si>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</si>
  <si>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</si>
  <si>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</si>
  <si>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</si>
  <si>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</si>
  <si>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</si>
  <si>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</si>
  <si>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</si>
  <si>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</si>
  <si>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061E251710</t>
  </si>
  <si>
    <t>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</si>
  <si>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</si>
  <si>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Региональный проект "Успех каждого ребенка"</t>
  </si>
  <si>
    <t>0610327860</t>
  </si>
  <si>
    <t>Поддержка одаренных детей, добившихся значительных результатов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</si>
  <si>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</si>
  <si>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</si>
  <si>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</si>
  <si>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</si>
  <si>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</si>
  <si>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</si>
  <si>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</si>
  <si>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</si>
  <si>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</si>
  <si>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</si>
  <si>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0620190220</t>
  </si>
  <si>
    <t>0701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</si>
  <si>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</si>
  <si>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0620175310</t>
  </si>
  <si>
    <t>0620123090</t>
  </si>
  <si>
    <t>Обеспечение питания в дошкольных муниципальных учреждениях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</si>
  <si>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</si>
  <si>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</si>
  <si>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</si>
  <si>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</si>
  <si>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</si>
  <si>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</si>
  <si>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</si>
  <si>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</si>
  <si>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</si>
  <si>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</si>
  <si>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</si>
  <si>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</si>
  <si>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</si>
  <si>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</si>
  <si>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</si>
  <si>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</si>
  <si>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</si>
  <si>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</si>
  <si>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</si>
  <si>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</si>
  <si>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</si>
  <si>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</si>
  <si>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</si>
  <si>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</si>
  <si>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</si>
  <si>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</si>
  <si>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</si>
  <si>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</si>
  <si>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</si>
  <si>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</si>
  <si>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</si>
  <si>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</si>
  <si>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</si>
  <si>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</si>
  <si>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</si>
  <si>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</si>
  <si>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</si>
  <si>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1300229010</t>
  </si>
  <si>
    <t>Обследование состояния объектов озеленения, разработка дизайн-проектов</t>
  </si>
  <si>
    <t>1300229000</t>
  </si>
  <si>
    <t>Ликвидация объекта накопленного вреда окружающей среде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</si>
  <si>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</si>
  <si>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</si>
  <si>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</si>
  <si>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</si>
  <si>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</si>
  <si>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</si>
  <si>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</si>
  <si>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</si>
  <si>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</si>
  <si>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</si>
  <si>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</si>
  <si>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</si>
  <si>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</si>
  <si>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</si>
  <si>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</si>
  <si>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</si>
  <si>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</si>
  <si>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</si>
  <si>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</si>
  <si>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</si>
  <si>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</si>
  <si>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</si>
  <si>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</si>
  <si>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</si>
  <si>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</si>
  <si>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</si>
  <si>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</si>
  <si>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</si>
  <si>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</si>
  <si>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</si>
  <si>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</si>
  <si>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</si>
  <si>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0510328910</t>
  </si>
  <si>
    <t>Техническое обслуживание светофорных объектов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</si>
  <si>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</si>
  <si>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</si>
  <si>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</si>
  <si>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</si>
  <si>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</si>
  <si>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</si>
  <si>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</si>
  <si>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</si>
  <si>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</si>
  <si>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</si>
  <si>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</si>
  <si>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</si>
  <si>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</si>
  <si>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</si>
  <si>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</si>
  <si>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</si>
  <si>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</si>
  <si>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</si>
  <si>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</si>
  <si>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</si>
  <si>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</si>
  <si>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</si>
  <si>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</si>
  <si>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</si>
  <si>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</si>
  <si>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</si>
  <si>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0430229030</t>
  </si>
  <si>
    <t>Разработка технического плана, постановка на кадастровый учет объектов захоронений</t>
  </si>
  <si>
    <t>0430229020</t>
  </si>
  <si>
    <t>Разработка проектно-сметной документации на строительство кладбища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</si>
  <si>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</si>
  <si>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</si>
  <si>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</si>
  <si>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</si>
  <si>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</si>
  <si>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</si>
  <si>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</si>
  <si>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</si>
  <si>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</si>
  <si>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</si>
  <si>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</si>
  <si>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</si>
  <si>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</si>
  <si>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</si>
  <si>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0110260310</t>
  </si>
  <si>
    <t>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</si>
  <si>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0110200000</t>
  </si>
  <si>
    <t>Формирование городской среды муниципального округа город Кировск с подведомственной территорией Мурманской области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</si>
  <si>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</si>
  <si>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</si>
  <si>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</si>
  <si>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</si>
  <si>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</si>
  <si>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1300175630</t>
  </si>
  <si>
    <t>0501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</si>
  <si>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</si>
  <si>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1300100000</t>
  </si>
  <si>
    <t>Обеспечение подготовки градостроительной документации и нормативно-правовых актов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</si>
  <si>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</si>
  <si>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</si>
  <si>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</si>
  <si>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</si>
  <si>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</si>
  <si>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</si>
  <si>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</si>
  <si>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</si>
  <si>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</si>
  <si>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</si>
  <si>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</si>
  <si>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</si>
  <si>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</si>
  <si>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</si>
  <si>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</si>
  <si>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1300129070</t>
  </si>
  <si>
    <t>0412</t>
  </si>
  <si>
    <t>Подготовка документов для выдачи технических требований и условий по переустройству объектов электроэнергетики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</si>
  <si>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</si>
  <si>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</si>
  <si>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</si>
  <si>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</si>
  <si>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</si>
  <si>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</si>
  <si>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</si>
  <si>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0230160300</t>
  </si>
  <si>
    <t>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</si>
  <si>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</si>
  <si>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</si>
  <si>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</si>
  <si>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</si>
  <si>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</si>
  <si>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</si>
  <si>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</si>
  <si>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</si>
  <si>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</si>
  <si>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</si>
  <si>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</si>
  <si>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</si>
  <si>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</si>
  <si>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</si>
  <si>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</si>
  <si>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</si>
  <si>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</si>
  <si>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</si>
  <si>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</si>
  <si>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</si>
  <si>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</si>
  <si>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</si>
  <si>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</si>
  <si>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</si>
  <si>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</si>
  <si>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</si>
  <si>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</si>
  <si>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</si>
  <si>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</si>
  <si>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</si>
  <si>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</si>
  <si>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</si>
  <si>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0430529060</t>
  </si>
  <si>
    <t>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</si>
  <si>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</si>
  <si>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</si>
  <si>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</si>
  <si>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0400</t>
  </si>
  <si>
    <t>НАЦИОНАЛЬНАЯ ЭКОНОМИКА</t>
  </si>
  <si>
    <t>0314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</si>
  <si>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</si>
  <si>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</si>
  <si>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</si>
  <si>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</si>
  <si>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</si>
  <si>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</si>
  <si>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</si>
  <si>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</si>
  <si>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</si>
  <si>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</si>
  <si>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</si>
  <si>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</si>
  <si>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</si>
  <si>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</si>
  <si>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</si>
  <si>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</si>
  <si>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</si>
  <si>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</si>
  <si>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</si>
  <si>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</si>
  <si>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</si>
  <si>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</si>
  <si>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</si>
  <si>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</si>
  <si>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</si>
  <si>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</si>
  <si>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</si>
  <si>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</si>
  <si>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</si>
  <si>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</si>
  <si>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</si>
  <si>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9400027910</t>
  </si>
  <si>
    <t>0113</t>
  </si>
  <si>
    <t>Прочие расходы и услуги муниципального образования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</si>
  <si>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</si>
  <si>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</si>
  <si>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9300090220</t>
  </si>
  <si>
    <t>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</si>
  <si>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</si>
  <si>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>Средства, зарезервированные на софинансирование расходов в рамках реализации областных региональных программ</t>
  </si>
  <si>
    <t>9300013060</t>
  </si>
  <si>
    <t>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</si>
  <si>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</si>
  <si>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</si>
  <si>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1400129050</t>
  </si>
  <si>
    <t>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</si>
  <si>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>1400129040</t>
  </si>
  <si>
    <t>Разработка (актуализация) схемы водоснабжения и водоотведения муниципального округа город Кировск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</si>
  <si>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</si>
  <si>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</si>
  <si>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</si>
  <si>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</si>
  <si>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</si>
  <si>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</si>
  <si>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1300128900</t>
  </si>
  <si>
    <t>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</si>
  <si>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1100260230</t>
  </si>
  <si>
    <t>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</si>
  <si>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</si>
  <si>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</si>
  <si>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</si>
  <si>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</si>
  <si>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</si>
  <si>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</si>
  <si>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</si>
  <si>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</si>
  <si>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</si>
  <si>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</si>
  <si>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</si>
  <si>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</si>
  <si>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</si>
  <si>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</si>
  <si>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</si>
  <si>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</si>
  <si>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</si>
  <si>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</si>
  <si>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</si>
  <si>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</si>
  <si>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</si>
  <si>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</si>
  <si>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</si>
  <si>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</si>
  <si>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</si>
  <si>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</si>
  <si>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</si>
  <si>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</si>
  <si>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</si>
  <si>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</si>
  <si>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</si>
  <si>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</si>
  <si>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</si>
  <si>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</si>
  <si>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</si>
  <si>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</si>
  <si>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</si>
  <si>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</si>
  <si>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</si>
  <si>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</si>
  <si>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</si>
  <si>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</si>
  <si>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</si>
  <si>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</si>
  <si>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</si>
  <si>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</si>
  <si>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</si>
  <si>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</si>
  <si>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0920124850</t>
  </si>
  <si>
    <t>Обеспечение деятельности МКУ  "Центр учета г. Кировска"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</si>
  <si>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</si>
  <si>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</si>
  <si>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</si>
  <si>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</si>
  <si>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0910280190</t>
  </si>
  <si>
    <t>Ежемесячная денежная выплата гражданам, удостоенным звания "Почётный гражданин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</si>
  <si>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</si>
  <si>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</si>
  <si>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</si>
  <si>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</si>
  <si>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</si>
  <si>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</si>
  <si>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</si>
  <si>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</si>
  <si>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</si>
  <si>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</si>
  <si>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</si>
  <si>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</si>
  <si>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</si>
  <si>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</si>
  <si>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</si>
  <si>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</si>
  <si>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</si>
  <si>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</si>
  <si>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</si>
  <si>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</si>
  <si>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</si>
  <si>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</si>
  <si>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</si>
  <si>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</si>
  <si>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</si>
  <si>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</si>
  <si>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</si>
  <si>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</si>
  <si>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</si>
  <si>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</si>
  <si>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</si>
  <si>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</si>
  <si>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</si>
  <si>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</si>
  <si>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</si>
  <si>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</si>
  <si>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</si>
  <si>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</si>
  <si>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</si>
  <si>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</si>
  <si>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</si>
  <si>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</si>
  <si>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</si>
  <si>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</si>
  <si>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</si>
  <si>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</si>
  <si>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</si>
  <si>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</si>
  <si>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</si>
  <si>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</si>
  <si>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</si>
  <si>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</si>
  <si>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</si>
  <si>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</si>
  <si>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</si>
  <si>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</si>
  <si>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</si>
  <si>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</si>
  <si>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</si>
  <si>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</si>
  <si>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</si>
  <si>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</si>
  <si>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</si>
  <si>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</si>
  <si>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</si>
  <si>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</si>
  <si>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2025</t>
  </si>
  <si>
    <t>Сумма на 2024</t>
  </si>
  <si>
    <t>Сумма на 2023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</si>
  <si>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</si>
  <si>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</si>
  <si>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</si>
  <si>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</si>
  <si>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</si>
  <si>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2023 год и плановый период 2024-2025 годов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</si>
  <si>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</si>
  <si>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</si>
  <si>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"Приложение 2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</si>
  <si>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</si>
  <si>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</si>
  <si>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</si>
  <si>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</si>
  <si>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</si>
  <si>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</si>
  <si>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</si>
  <si>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</si>
  <si>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</si>
  <si>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</si>
  <si>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</si>
  <si>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</si>
  <si>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</si>
  <si>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</si>
  <si>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</si>
  <si>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2023 год и плановый период 2024-2025 годов </t>
  </si>
  <si>
    <t>к решению Совета депутатов муниципального округа город Кировск</t>
  </si>
  <si>
    <t>"Приложение 3</t>
  </si>
  <si>
    <t>Приложение 3</t>
  </si>
  <si>
    <t>Сумма на 2025 год</t>
  </si>
  <si>
    <t>Сумма на 2024 год</t>
  </si>
  <si>
    <t>Сумма на 2023 год</t>
  </si>
  <si>
    <t>Перечень муниципальных программ, учтённых при формировании местного бюджета на 2023 год и плановый период 2024-2025 годов</t>
  </si>
  <si>
    <t>"Приложение 4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</si>
  <si>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</si>
  <si>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</si>
  <si>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</si>
  <si>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</si>
  <si>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</si>
  <si>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</si>
  <si>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</si>
  <si>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</si>
  <si>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</si>
  <si>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</si>
  <si>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</si>
  <si>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</si>
  <si>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</si>
  <si>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</si>
  <si>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</si>
  <si>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</si>
  <si>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</si>
  <si>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</si>
  <si>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</si>
  <si>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</si>
  <si>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</si>
  <si>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</si>
  <si>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</si>
  <si>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</si>
  <si>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</si>
  <si>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</si>
  <si>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</si>
  <si>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</si>
  <si>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</si>
  <si>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</si>
  <si>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</si>
  <si>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</si>
  <si>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</si>
  <si>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</si>
  <si>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</si>
  <si>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</si>
  <si>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</si>
  <si>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</si>
  <si>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</si>
  <si>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</si>
  <si>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</si>
  <si>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</si>
  <si>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</si>
  <si>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</si>
  <si>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</si>
  <si>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</si>
  <si>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</si>
  <si>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</si>
  <si>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</si>
  <si>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</si>
  <si>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</si>
  <si>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</si>
  <si>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</si>
  <si>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</si>
  <si>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2023 год и плановый период 2024-2025 годов</t>
  </si>
  <si>
    <t>"Приложение 5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</si>
  <si>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</si>
  <si>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</si>
  <si>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</si>
  <si>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</si>
  <si>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</si>
  <si>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</si>
  <si>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</si>
  <si>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</si>
  <si>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</si>
  <si>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</si>
  <si>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</si>
  <si>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88 300 000,00 руб.                (08.05.2024)</t>
  </si>
  <si>
    <t>65 000 000,00 руб. (22.03.2023)                   71 000 000,00 руб. (28.02.2023)             90 000 000,00 руб. (14.02.2023)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</si>
  <si>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</si>
  <si>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</si>
  <si>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</si>
  <si>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</si>
  <si>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</si>
  <si>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</si>
  <si>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</si>
  <si>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2023 год и плановый период 2024-2025 годов</t>
  </si>
  <si>
    <t xml:space="preserve">                                                                 от 20.12.2022 № 73</t>
  </si>
  <si>
    <t>к решению Совета депутатов муниципального округа город Кировск 
с подведомственной территорией Мурманской области</t>
  </si>
  <si>
    <t>"Приложение 6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</si>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</sst>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auto="1"/>
      </left>
      <right style="thin">
        <color rgb="FFFAC090"/>
      </right>
      <top style="thin">
        <color auto="1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 style="thin">
        <color auto="1"/>
      </right>
      <top style="thin">
        <color auto="1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auto="1"/>
      </left>
      <right style="thin">
        <color rgb="FFBFBFBF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auto="1"/>
      </left>
      <right style="thin">
        <color rgb="FFB9CDE5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auto="1"/>
      </left>
      <right style="thin">
        <color rgb="FF95B3D7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95B3D7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auto="1"/>
      </left>
      <right style="thin">
        <color auto="1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auto="1"/>
      </right>
      <top style="thin">
        <color rgb="FFA6A6A6"/>
      </top>
      <bottom style="thin">
        <color auto="1"/>
      </bottom>
      <diagonal/>
    </border>
    <border>
      <left/>
      <right style="thin">
        <color rgb="FF95B3D7"/>
      </right>
      <top style="thin">
        <color rgb="FFA6A6A6"/>
      </top>
      <bottom style="medium">
        <color rgb="FF95B3D7"/>
      </bottom>
      <diagonal/>
    </border>
    <border>
      <left/>
      <right/>
      <top style="thin">
        <color rgb="FFA6A6A6"/>
      </top>
      <bottom style="medium">
        <color rgb="FF95B3D7"/>
      </bottom>
      <diagonal/>
    </border>
    <border>
      <left style="thin">
        <color rgb="FF95B3D7"/>
      </left>
      <right/>
      <top style="thin">
        <color rgb="FFA6A6A6"/>
      </top>
      <bottom style="medium">
        <color rgb="FF95B3D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horizontal="left" vertical="top" wrapText="1"/>
    </xf>
    <xf numFmtId="0" fontId="17" fillId="0" borderId="3"/>
    <xf numFmtId="4" fontId="18" fillId="2" borderId="4">
      <alignment horizontal="right" shrinkToFit="1"/>
    </xf>
    <xf numFmtId="4" fontId="18" fillId="2" borderId="6">
      <alignment horizontal="right" shrinkToFit="1"/>
    </xf>
    <xf numFmtId="0" fontId="18" fillId="2" borderId="6"/>
    <xf numFmtId="0" fontId="18" fillId="2" borderId="8"/>
    <xf numFmtId="0" fontId="17" fillId="0" borderId="10"/>
    <xf numFmtId="0" fontId="17" fillId="0" borderId="12"/>
    <xf numFmtId="0" fontId="17" fillId="0" borderId="13"/>
    <xf numFmtId="4" fontId="17" fillId="0" borderId="15">
      <alignment horizontal="right" vertical="top" shrinkToFit="1"/>
    </xf>
    <xf numFmtId="4" fontId="17" fillId="0" borderId="16">
      <alignment horizontal="right" vertical="top" shrinkToFit="1"/>
    </xf>
    <xf numFmtId="0" fontId="17" fillId="0" borderId="16">
      <alignment horizontal="left" vertical="top" wrapText="1"/>
    </xf>
    <xf numFmtId="0" fontId="19" fillId="0" borderId="17">
      <alignment horizontal="left" vertical="top" wrapText="1"/>
    </xf>
    <xf numFmtId="4" fontId="17" fillId="0" borderId="15">
      <alignment horizontal="right" vertical="top" shrinkToFit="1"/>
    </xf>
    <xf numFmtId="4" fontId="17" fillId="0" borderId="16">
      <alignment horizontal="right" vertical="top" shrinkToFit="1"/>
    </xf>
    <xf numFmtId="0" fontId="17" fillId="0" borderId="16">
      <alignment horizontal="left" vertical="top" wrapText="1"/>
    </xf>
    <xf numFmtId="0" fontId="19" fillId="0" borderId="17">
      <alignment horizontal="left" vertical="top" wrapText="1"/>
    </xf>
    <xf numFmtId="4" fontId="17" fillId="0" borderId="15">
      <alignment horizontal="right" vertical="top" shrinkToFit="1"/>
    </xf>
    <xf numFmtId="4" fontId="17" fillId="0" borderId="16">
      <alignment horizontal="right" vertical="top" shrinkToFit="1"/>
    </xf>
    <xf numFmtId="0" fontId="17" fillId="0" borderId="16">
      <alignment horizontal="left" vertical="top" wrapText="1"/>
    </xf>
    <xf numFmtId="0" fontId="19" fillId="0" borderId="17">
      <alignment horizontal="left" vertical="top" wrapText="1"/>
    </xf>
    <xf numFmtId="4" fontId="17" fillId="0" borderId="15">
      <alignment horizontal="right" vertical="top" shrinkToFit="1"/>
    </xf>
    <xf numFmtId="4" fontId="17" fillId="0" borderId="16">
      <alignment horizontal="right" vertical="top" shrinkToFit="1"/>
    </xf>
    <xf numFmtId="0" fontId="17" fillId="0" borderId="16">
      <alignment horizontal="left" vertical="top" wrapText="1"/>
    </xf>
    <xf numFmtId="0" fontId="19" fillId="0" borderId="17">
      <alignment horizontal="left" vertical="top" wrapText="1"/>
    </xf>
    <xf numFmtId="4" fontId="20" fillId="3" borderId="15">
      <alignment horizontal="right" vertical="top" shrinkToFit="1"/>
    </xf>
    <xf numFmtId="4" fontId="20" fillId="3" borderId="16">
      <alignment horizontal="right" vertical="top" shrinkToFit="1"/>
    </xf>
    <xf numFmtId="0" fontId="20" fillId="3" borderId="16">
      <alignment horizontal="left" vertical="top" wrapText="1"/>
    </xf>
    <xf numFmtId="0" fontId="20" fillId="3" borderId="17">
      <alignment horizontal="left" vertical="top" wrapText="1"/>
    </xf>
    <xf numFmtId="4" fontId="20" fillId="4" borderId="18">
      <alignment horizontal="right" vertical="top" shrinkToFit="1"/>
    </xf>
    <xf numFmtId="4" fontId="20" fillId="4" borderId="20">
      <alignment horizontal="right" vertical="top" shrinkToFit="1"/>
    </xf>
    <xf numFmtId="0" fontId="20" fillId="4" borderId="20">
      <alignment horizontal="left" vertical="top" wrapText="1"/>
    </xf>
    <xf numFmtId="0" fontId="20" fillId="4" borderId="21">
      <alignment horizontal="left" vertical="top" wrapText="1"/>
    </xf>
    <xf numFmtId="4" fontId="18" fillId="5" borderId="23">
      <alignment horizontal="right" vertical="top" shrinkToFit="1"/>
    </xf>
    <xf numFmtId="4" fontId="18" fillId="5" borderId="25">
      <alignment horizontal="right" vertical="top" wrapText="1" shrinkToFit="1"/>
    </xf>
    <xf numFmtId="0" fontId="18" fillId="5" borderId="25">
      <alignment horizontal="left" vertical="top" wrapText="1"/>
    </xf>
    <xf numFmtId="0" fontId="18" fillId="5" borderId="26">
      <alignment horizontal="left" vertical="top" wrapText="1"/>
    </xf>
    <xf numFmtId="49" fontId="20" fillId="0" borderId="28">
      <alignment horizontal="center" vertical="center" wrapText="1"/>
    </xf>
    <xf numFmtId="49" fontId="20" fillId="0" borderId="30">
      <alignment horizontal="center" vertical="center" wrapText="1"/>
    </xf>
    <xf numFmtId="49" fontId="20" fillId="0" borderId="31">
      <alignment horizontal="center" vertical="center" wrapText="1"/>
    </xf>
    <xf numFmtId="49" fontId="20" fillId="0" borderId="33">
      <alignment horizontal="center" vertical="center" wrapText="1"/>
    </xf>
    <xf numFmtId="49" fontId="20" fillId="0" borderId="35">
      <alignment horizontal="center" vertical="center" wrapText="1"/>
    </xf>
    <xf numFmtId="49" fontId="20" fillId="0" borderId="37">
      <alignment horizontal="center" vertical="center" wrapText="1"/>
    </xf>
    <xf numFmtId="0" fontId="17" fillId="0" borderId="0">
      <alignment horizontal="right" vertical="top" wrapText="1"/>
    </xf>
    <xf numFmtId="0" fontId="21" fillId="0" borderId="0">
      <alignment horizontal="center" vertical="top" wrapText="1"/>
    </xf>
    <xf numFmtId="4" fontId="17" fillId="0" borderId="15">
      <alignment horizontal="right" vertical="top" shrinkToFit="1"/>
    </xf>
    <xf numFmtId="4" fontId="17" fillId="0" borderId="16">
      <alignment horizontal="right" vertical="top" shrinkToFit="1"/>
    </xf>
    <xf numFmtId="0" fontId="17" fillId="0" borderId="16">
      <alignment horizontal="left" vertical="top" wrapText="1"/>
    </xf>
    <xf numFmtId="0" fontId="19" fillId="0" borderId="17">
      <alignment horizontal="left" vertical="top" wrapText="1"/>
    </xf>
  </cellStyleXfs>
  <cellXfs count="271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16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11" fillId="0" borderId="0" xfId="0" applyFont="1" applyFill="1" applyAlignment="1">
      <alignment horizontal="right" vertical="center" wrapText="1"/>
    </xf>
    <xf numFmtId="0" fontId="16" fillId="0" borderId="0" xfId="4" applyProtection="1">
      <protection locked="0"/>
    </xf>
    <xf numFmtId="0" fontId="17" fillId="0" borderId="0" xfId="5">
      <alignment horizontal="left" vertical="top" wrapText="1"/>
    </xf>
    <xf numFmtId="0" fontId="17" fillId="0" borderId="0" xfId="5" applyNumberFormat="1" applyProtection="1">
      <alignment horizontal="left" vertical="top" wrapText="1"/>
    </xf>
    <xf numFmtId="0" fontId="17" fillId="0" borderId="3" xfId="6" applyNumberFormat="1" applyProtection="1"/>
    <xf numFmtId="4" fontId="18" fillId="0" borderId="5" xfId="7" applyNumberFormat="1" applyFill="1" applyBorder="1" applyProtection="1">
      <alignment horizontal="right" shrinkToFit="1"/>
    </xf>
    <xf numFmtId="4" fontId="18" fillId="0" borderId="7" xfId="8" applyNumberFormat="1" applyFill="1" applyBorder="1" applyProtection="1">
      <alignment horizontal="right" shrinkToFit="1"/>
    </xf>
    <xf numFmtId="0" fontId="18" fillId="0" borderId="7" xfId="9" applyNumberFormat="1" applyFill="1" applyBorder="1" applyProtection="1"/>
    <xf numFmtId="0" fontId="18" fillId="0" borderId="9" xfId="10" applyNumberFormat="1" applyFill="1" applyBorder="1" applyProtection="1"/>
    <xf numFmtId="0" fontId="17" fillId="0" borderId="11" xfId="11" applyNumberFormat="1" applyFill="1" applyBorder="1" applyProtection="1"/>
    <xf numFmtId="0" fontId="17" fillId="0" borderId="1" xfId="12" applyNumberFormat="1" applyFill="1" applyBorder="1" applyProtection="1"/>
    <xf numFmtId="0" fontId="17" fillId="0" borderId="14" xfId="13" applyNumberFormat="1" applyFill="1" applyBorder="1" applyProtection="1"/>
    <xf numFmtId="4" fontId="17" fillId="0" borderId="11" xfId="14" applyNumberFormat="1" applyFill="1" applyBorder="1" applyProtection="1">
      <alignment horizontal="right" vertical="top" shrinkToFit="1"/>
    </xf>
    <xf numFmtId="4" fontId="17" fillId="0" borderId="1" xfId="15" applyNumberFormat="1" applyFill="1" applyBorder="1" applyProtection="1">
      <alignment horizontal="right" vertical="top" shrinkToFit="1"/>
    </xf>
    <xf numFmtId="0" fontId="17" fillId="0" borderId="1" xfId="16" applyNumberFormat="1" applyFill="1" applyBorder="1" applyProtection="1">
      <alignment horizontal="left" vertical="top" wrapText="1"/>
    </xf>
    <xf numFmtId="0" fontId="19" fillId="0" borderId="14" xfId="17" applyNumberFormat="1" applyFill="1" applyBorder="1" applyProtection="1">
      <alignment horizontal="left" vertical="top" wrapText="1"/>
    </xf>
    <xf numFmtId="4" fontId="17" fillId="0" borderId="11" xfId="18" applyNumberFormat="1" applyFill="1" applyBorder="1" applyProtection="1">
      <alignment horizontal="right" vertical="top" shrinkToFit="1"/>
    </xf>
    <xf numFmtId="4" fontId="17" fillId="0" borderId="1" xfId="19" applyNumberFormat="1" applyFill="1" applyBorder="1" applyProtection="1">
      <alignment horizontal="right" vertical="top" shrinkToFit="1"/>
    </xf>
    <xf numFmtId="0" fontId="17" fillId="0" borderId="1" xfId="20" applyNumberFormat="1" applyFill="1" applyBorder="1" applyProtection="1">
      <alignment horizontal="left" vertical="top" wrapText="1"/>
    </xf>
    <xf numFmtId="0" fontId="19" fillId="0" borderId="14" xfId="21" applyNumberFormat="1" applyFill="1" applyBorder="1" applyProtection="1">
      <alignment horizontal="left" vertical="top" wrapText="1"/>
    </xf>
    <xf numFmtId="4" fontId="17" fillId="0" borderId="11" xfId="22" applyNumberFormat="1" applyFill="1" applyBorder="1" applyProtection="1">
      <alignment horizontal="right" vertical="top" shrinkToFit="1"/>
    </xf>
    <xf numFmtId="4" fontId="17" fillId="0" borderId="1" xfId="23" applyNumberFormat="1" applyFill="1" applyBorder="1" applyProtection="1">
      <alignment horizontal="right" vertical="top" shrinkToFit="1"/>
    </xf>
    <xf numFmtId="0" fontId="17" fillId="0" borderId="1" xfId="24" applyNumberFormat="1" applyFill="1" applyBorder="1" applyProtection="1">
      <alignment horizontal="left" vertical="top" wrapText="1"/>
    </xf>
    <xf numFmtId="0" fontId="19" fillId="0" borderId="14" xfId="25" applyNumberFormat="1" applyFill="1" applyBorder="1" applyProtection="1">
      <alignment horizontal="left" vertical="top" wrapText="1"/>
    </xf>
    <xf numFmtId="4" fontId="17" fillId="0" borderId="11" xfId="26" applyNumberFormat="1" applyFill="1" applyBorder="1" applyProtection="1">
      <alignment horizontal="right" vertical="top" shrinkToFit="1"/>
    </xf>
    <xf numFmtId="4" fontId="17" fillId="0" borderId="1" xfId="27" applyNumberFormat="1" applyFill="1" applyBorder="1" applyProtection="1">
      <alignment horizontal="right" vertical="top" shrinkToFit="1"/>
    </xf>
    <xf numFmtId="0" fontId="17" fillId="0" borderId="1" xfId="28" applyNumberFormat="1" applyFill="1" applyBorder="1" applyProtection="1">
      <alignment horizontal="left" vertical="top" wrapText="1"/>
    </xf>
    <xf numFmtId="0" fontId="19" fillId="0" borderId="14" xfId="29" applyNumberFormat="1" applyFill="1" applyBorder="1" applyProtection="1">
      <alignment horizontal="left" vertical="top" wrapText="1"/>
    </xf>
    <xf numFmtId="4" fontId="20" fillId="0" borderId="11" xfId="30" applyNumberFormat="1" applyFill="1" applyBorder="1" applyProtection="1">
      <alignment horizontal="right" vertical="top" shrinkToFit="1"/>
    </xf>
    <xf numFmtId="4" fontId="20" fillId="0" borderId="1" xfId="31" applyNumberFormat="1" applyFill="1" applyBorder="1" applyProtection="1">
      <alignment horizontal="right" vertical="top" shrinkToFit="1"/>
    </xf>
    <xf numFmtId="0" fontId="20" fillId="0" borderId="1" xfId="32" applyNumberFormat="1" applyFill="1" applyBorder="1" applyProtection="1">
      <alignment horizontal="left" vertical="top" wrapText="1"/>
    </xf>
    <xf numFmtId="0" fontId="20" fillId="0" borderId="14" xfId="33" applyNumberFormat="1" applyFill="1" applyBorder="1" applyProtection="1">
      <alignment horizontal="left" vertical="top" wrapText="1"/>
    </xf>
    <xf numFmtId="4" fontId="20" fillId="0" borderId="19" xfId="34" applyNumberFormat="1" applyFill="1" applyBorder="1" applyProtection="1">
      <alignment horizontal="right" vertical="top" shrinkToFit="1"/>
    </xf>
    <xf numFmtId="4" fontId="20" fillId="0" borderId="1" xfId="35" applyNumberFormat="1" applyFill="1" applyBorder="1" applyProtection="1">
      <alignment horizontal="right" vertical="top" shrinkToFit="1"/>
    </xf>
    <xf numFmtId="0" fontId="20" fillId="0" borderId="1" xfId="36" applyNumberFormat="1" applyFill="1" applyBorder="1" applyProtection="1">
      <alignment horizontal="left" vertical="top" wrapText="1"/>
    </xf>
    <xf numFmtId="0" fontId="20" fillId="0" borderId="22" xfId="37" applyNumberFormat="1" applyFill="1" applyBorder="1" applyProtection="1">
      <alignment horizontal="left" vertical="top" wrapText="1"/>
    </xf>
    <xf numFmtId="4" fontId="18" fillId="0" borderId="24" xfId="38" applyNumberFormat="1" applyFill="1" applyBorder="1" applyProtection="1">
      <alignment horizontal="right" vertical="top" shrinkToFit="1"/>
    </xf>
    <xf numFmtId="4" fontId="18" fillId="0" borderId="1" xfId="39" applyNumberFormat="1" applyFill="1" applyBorder="1" applyProtection="1">
      <alignment horizontal="right" vertical="top" wrapText="1" shrinkToFit="1"/>
    </xf>
    <xf numFmtId="0" fontId="18" fillId="0" borderId="1" xfId="40" applyNumberFormat="1" applyFill="1" applyBorder="1" applyProtection="1">
      <alignment horizontal="left" vertical="top" wrapText="1"/>
    </xf>
    <xf numFmtId="0" fontId="18" fillId="0" borderId="27" xfId="41" applyNumberFormat="1" applyFill="1" applyBorder="1" applyProtection="1">
      <alignment horizontal="left" vertical="top" wrapText="1"/>
    </xf>
    <xf numFmtId="49" fontId="20" fillId="0" borderId="29" xfId="42" applyNumberFormat="1" applyFill="1" applyBorder="1" applyProtection="1">
      <alignment horizontal="center" vertical="center" wrapText="1"/>
    </xf>
    <xf numFmtId="49" fontId="20" fillId="0" borderId="1" xfId="43" applyNumberFormat="1" applyFill="1" applyBorder="1" applyProtection="1">
      <alignment horizontal="center" vertical="center" wrapText="1"/>
    </xf>
    <xf numFmtId="49" fontId="20" fillId="0" borderId="32" xfId="44" applyNumberFormat="1" applyFill="1" applyBorder="1" applyProtection="1">
      <alignment horizontal="center" vertical="center" wrapText="1"/>
    </xf>
    <xf numFmtId="49" fontId="20" fillId="0" borderId="34" xfId="45" applyNumberFormat="1" applyFill="1" applyBorder="1" applyProtection="1">
      <alignment horizontal="center" vertical="center" wrapText="1"/>
    </xf>
    <xf numFmtId="49" fontId="20" fillId="0" borderId="36" xfId="46" applyNumberFormat="1" applyFill="1" applyBorder="1" applyProtection="1">
      <alignment horizontal="center" vertical="center" wrapText="1"/>
    </xf>
    <xf numFmtId="49" fontId="20" fillId="0" borderId="38" xfId="47" applyNumberFormat="1" applyFill="1" applyBorder="1" applyProtection="1">
      <alignment horizontal="center" vertical="center" wrapText="1"/>
    </xf>
    <xf numFmtId="0" fontId="17" fillId="0" borderId="0" xfId="48">
      <alignment horizontal="right" vertical="top" wrapText="1"/>
    </xf>
    <xf numFmtId="0" fontId="17" fillId="0" borderId="0" xfId="48" applyNumberFormat="1" applyProtection="1">
      <alignment horizontal="right" vertical="top" wrapText="1"/>
    </xf>
    <xf numFmtId="0" fontId="21" fillId="0" borderId="0" xfId="49">
      <alignment horizontal="center" vertical="top" wrapText="1"/>
    </xf>
    <xf numFmtId="0" fontId="21" fillId="0" borderId="0" xfId="49" applyNumberFormat="1" applyProtection="1">
      <alignment horizontal="center" vertical="top" wrapText="1"/>
    </xf>
    <xf numFmtId="0" fontId="16" fillId="0" borderId="0" xfId="4" applyAlignment="1" applyProtection="1">
      <alignment horizontal="right"/>
      <protection locked="0"/>
    </xf>
    <xf numFmtId="0" fontId="16" fillId="0" borderId="0" xfId="4" applyAlignment="1" applyProtection="1">
      <alignment horizontal="right"/>
      <protection locked="0"/>
    </xf>
    <xf numFmtId="0" fontId="17" fillId="0" borderId="3" xfId="6" applyNumberFormat="1" applyFill="1" applyBorder="1" applyProtection="1"/>
    <xf numFmtId="4" fontId="18" fillId="0" borderId="4" xfId="7" applyNumberFormat="1" applyFill="1" applyBorder="1" applyProtection="1">
      <alignment horizontal="right" shrinkToFit="1"/>
    </xf>
    <xf numFmtId="4" fontId="18" fillId="0" borderId="6" xfId="8" applyNumberFormat="1" applyFill="1" applyBorder="1" applyProtection="1">
      <alignment horizontal="right" shrinkToFit="1"/>
    </xf>
    <xf numFmtId="0" fontId="18" fillId="0" borderId="6" xfId="9" applyNumberFormat="1" applyFill="1" applyBorder="1" applyProtection="1"/>
    <xf numFmtId="0" fontId="18" fillId="0" borderId="8" xfId="10" applyNumberFormat="1" applyFill="1" applyBorder="1" applyProtection="1"/>
    <xf numFmtId="0" fontId="17" fillId="0" borderId="10" xfId="11" applyNumberFormat="1" applyFill="1" applyBorder="1" applyProtection="1"/>
    <xf numFmtId="0" fontId="17" fillId="0" borderId="12" xfId="12" applyNumberFormat="1" applyFill="1" applyBorder="1" applyProtection="1"/>
    <xf numFmtId="0" fontId="17" fillId="0" borderId="13" xfId="13" applyNumberFormat="1" applyFill="1" applyBorder="1" applyProtection="1"/>
    <xf numFmtId="4" fontId="17" fillId="0" borderId="15" xfId="50" applyNumberFormat="1" applyFill="1" applyBorder="1" applyProtection="1">
      <alignment horizontal="right" vertical="top" shrinkToFit="1"/>
    </xf>
    <xf numFmtId="4" fontId="17" fillId="0" borderId="16" xfId="51" applyNumberFormat="1" applyFill="1" applyBorder="1" applyProtection="1">
      <alignment horizontal="right" vertical="top" shrinkToFit="1"/>
    </xf>
    <xf numFmtId="0" fontId="17" fillId="0" borderId="16" xfId="52" applyNumberFormat="1" applyFill="1" applyBorder="1" applyProtection="1">
      <alignment horizontal="left" vertical="top" wrapText="1"/>
    </xf>
    <xf numFmtId="0" fontId="19" fillId="0" borderId="17" xfId="53" applyNumberFormat="1" applyFill="1" applyBorder="1" applyProtection="1">
      <alignment horizontal="left" vertical="top" wrapText="1"/>
    </xf>
    <xf numFmtId="4" fontId="17" fillId="0" borderId="15" xfId="14" applyNumberFormat="1" applyFill="1" applyBorder="1" applyProtection="1">
      <alignment horizontal="right" vertical="top" shrinkToFit="1"/>
    </xf>
    <xf numFmtId="4" fontId="17" fillId="0" borderId="16" xfId="15" applyNumberFormat="1" applyFill="1" applyBorder="1" applyProtection="1">
      <alignment horizontal="right" vertical="top" shrinkToFit="1"/>
    </xf>
    <xf numFmtId="0" fontId="17" fillId="0" borderId="16" xfId="16" applyNumberFormat="1" applyFill="1" applyBorder="1" applyProtection="1">
      <alignment horizontal="left" vertical="top" wrapText="1"/>
    </xf>
    <xf numFmtId="0" fontId="19" fillId="0" borderId="17" xfId="17" applyNumberFormat="1" applyFill="1" applyBorder="1" applyProtection="1">
      <alignment horizontal="left" vertical="top" wrapText="1"/>
    </xf>
    <xf numFmtId="4" fontId="17" fillId="0" borderId="15" xfId="18" applyNumberFormat="1" applyFill="1" applyBorder="1" applyProtection="1">
      <alignment horizontal="right" vertical="top" shrinkToFit="1"/>
    </xf>
    <xf numFmtId="4" fontId="17" fillId="0" borderId="16" xfId="19" applyNumberFormat="1" applyFill="1" applyBorder="1" applyProtection="1">
      <alignment horizontal="right" vertical="top" shrinkToFit="1"/>
    </xf>
    <xf numFmtId="0" fontId="17" fillId="0" borderId="16" xfId="20" applyNumberFormat="1" applyFill="1" applyBorder="1" applyProtection="1">
      <alignment horizontal="left" vertical="top" wrapText="1"/>
    </xf>
    <xf numFmtId="0" fontId="19" fillId="0" borderId="17" xfId="21" applyNumberFormat="1" applyFill="1" applyBorder="1" applyProtection="1">
      <alignment horizontal="left" vertical="top" wrapText="1"/>
    </xf>
    <xf numFmtId="4" fontId="17" fillId="0" borderId="15" xfId="22" applyNumberFormat="1" applyFill="1" applyBorder="1" applyProtection="1">
      <alignment horizontal="right" vertical="top" shrinkToFit="1"/>
    </xf>
    <xf numFmtId="4" fontId="17" fillId="0" borderId="16" xfId="23" applyNumberFormat="1" applyFill="1" applyBorder="1" applyProtection="1">
      <alignment horizontal="right" vertical="top" shrinkToFit="1"/>
    </xf>
    <xf numFmtId="0" fontId="17" fillId="0" borderId="16" xfId="24" applyNumberFormat="1" applyFill="1" applyBorder="1" applyProtection="1">
      <alignment horizontal="left" vertical="top" wrapText="1"/>
    </xf>
    <xf numFmtId="0" fontId="19" fillId="0" borderId="17" xfId="25" applyNumberFormat="1" applyFill="1" applyBorder="1" applyProtection="1">
      <alignment horizontal="left" vertical="top" wrapText="1"/>
    </xf>
    <xf numFmtId="4" fontId="17" fillId="0" borderId="15" xfId="26" applyNumberFormat="1" applyFill="1" applyBorder="1" applyProtection="1">
      <alignment horizontal="right" vertical="top" shrinkToFit="1"/>
    </xf>
    <xf numFmtId="4" fontId="17" fillId="0" borderId="16" xfId="27" applyNumberFormat="1" applyFill="1" applyBorder="1" applyProtection="1">
      <alignment horizontal="right" vertical="top" shrinkToFit="1"/>
    </xf>
    <xf numFmtId="0" fontId="17" fillId="0" borderId="16" xfId="28" applyNumberFormat="1" applyFill="1" applyBorder="1" applyProtection="1">
      <alignment horizontal="left" vertical="top" wrapText="1"/>
    </xf>
    <xf numFmtId="0" fontId="19" fillId="0" borderId="17" xfId="29" applyNumberFormat="1" applyFill="1" applyBorder="1" applyProtection="1">
      <alignment horizontal="left" vertical="top" wrapText="1"/>
    </xf>
    <xf numFmtId="4" fontId="20" fillId="0" borderId="15" xfId="30" applyNumberFormat="1" applyFill="1" applyBorder="1" applyProtection="1">
      <alignment horizontal="right" vertical="top" shrinkToFit="1"/>
    </xf>
    <xf numFmtId="4" fontId="20" fillId="0" borderId="16" xfId="31" applyNumberFormat="1" applyFill="1" applyBorder="1" applyProtection="1">
      <alignment horizontal="right" vertical="top" shrinkToFit="1"/>
    </xf>
    <xf numFmtId="0" fontId="20" fillId="0" borderId="16" xfId="32" applyNumberFormat="1" applyFill="1" applyBorder="1" applyProtection="1">
      <alignment horizontal="left" vertical="top" wrapText="1"/>
    </xf>
    <xf numFmtId="0" fontId="20" fillId="0" borderId="17" xfId="33" applyNumberFormat="1" applyFill="1" applyBorder="1" applyProtection="1">
      <alignment horizontal="left" vertical="top" wrapText="1"/>
    </xf>
    <xf numFmtId="4" fontId="20" fillId="0" borderId="18" xfId="34" applyNumberFormat="1" applyFill="1" applyBorder="1" applyProtection="1">
      <alignment horizontal="right" vertical="top" shrinkToFit="1"/>
    </xf>
    <xf numFmtId="4" fontId="20" fillId="0" borderId="20" xfId="35" applyNumberFormat="1" applyFill="1" applyBorder="1" applyProtection="1">
      <alignment horizontal="right" vertical="top" shrinkToFit="1"/>
    </xf>
    <xf numFmtId="0" fontId="20" fillId="0" borderId="20" xfId="36" applyNumberFormat="1" applyFill="1" applyBorder="1" applyProtection="1">
      <alignment horizontal="left" vertical="top" wrapText="1"/>
    </xf>
    <xf numFmtId="0" fontId="20" fillId="0" borderId="21" xfId="37" applyNumberFormat="1" applyFill="1" applyBorder="1" applyProtection="1">
      <alignment horizontal="left" vertical="top" wrapText="1"/>
    </xf>
    <xf numFmtId="4" fontId="18" fillId="0" borderId="23" xfId="38" applyNumberFormat="1" applyFill="1" applyBorder="1" applyProtection="1">
      <alignment horizontal="right" vertical="top" shrinkToFit="1"/>
    </xf>
    <xf numFmtId="4" fontId="18" fillId="0" borderId="25" xfId="39" applyNumberFormat="1" applyFill="1" applyBorder="1" applyProtection="1">
      <alignment horizontal="right" vertical="top" wrapText="1" shrinkToFit="1"/>
    </xf>
    <xf numFmtId="0" fontId="18" fillId="0" borderId="25" xfId="40" applyNumberFormat="1" applyFill="1" applyBorder="1" applyProtection="1">
      <alignment horizontal="left" vertical="top" wrapText="1"/>
    </xf>
    <xf numFmtId="0" fontId="18" fillId="0" borderId="26" xfId="41" applyNumberFormat="1" applyFill="1" applyBorder="1" applyProtection="1">
      <alignment horizontal="left" vertical="top" wrapText="1"/>
    </xf>
    <xf numFmtId="4" fontId="18" fillId="0" borderId="39" xfId="38" applyNumberFormat="1" applyFill="1" applyBorder="1" applyProtection="1">
      <alignment horizontal="right" vertical="top" shrinkToFit="1"/>
    </xf>
    <xf numFmtId="4" fontId="18" fillId="0" borderId="40" xfId="39" applyNumberFormat="1" applyFill="1" applyBorder="1" applyProtection="1">
      <alignment horizontal="right" vertical="top" wrapText="1" shrinkToFit="1"/>
    </xf>
    <xf numFmtId="0" fontId="18" fillId="0" borderId="40" xfId="40" applyNumberFormat="1" applyFill="1" applyBorder="1" applyProtection="1">
      <alignment horizontal="left" vertical="top" wrapText="1"/>
    </xf>
    <xf numFmtId="0" fontId="18" fillId="0" borderId="41" xfId="41" applyNumberFormat="1" applyFill="1" applyBorder="1" applyProtection="1">
      <alignment horizontal="left" vertical="top" wrapText="1"/>
    </xf>
    <xf numFmtId="49" fontId="20" fillId="0" borderId="28" xfId="42" applyNumberFormat="1" applyProtection="1">
      <alignment horizontal="center" vertical="center" wrapText="1"/>
    </xf>
    <xf numFmtId="49" fontId="20" fillId="0" borderId="30" xfId="43" applyNumberFormat="1" applyProtection="1">
      <alignment horizontal="center" vertical="center" wrapText="1"/>
    </xf>
    <xf numFmtId="49" fontId="20" fillId="0" borderId="31" xfId="44" applyNumberFormat="1" applyProtection="1">
      <alignment horizontal="center" vertical="center" wrapText="1"/>
    </xf>
    <xf numFmtId="49" fontId="20" fillId="0" borderId="33" xfId="45" applyNumberFormat="1" applyProtection="1">
      <alignment horizontal="center" vertical="center" wrapText="1"/>
    </xf>
    <xf numFmtId="49" fontId="20" fillId="0" borderId="35" xfId="46" applyNumberFormat="1" applyProtection="1">
      <alignment horizontal="center" vertical="center" wrapText="1"/>
    </xf>
    <xf numFmtId="49" fontId="20" fillId="0" borderId="37" xfId="47" applyNumberFormat="1" applyProtection="1">
      <alignment horizontal="center" vertical="center" wrapText="1"/>
    </xf>
    <xf numFmtId="4" fontId="18" fillId="0" borderId="4" xfId="7" applyNumberFormat="1" applyFill="1" applyProtection="1">
      <alignment horizontal="right" shrinkToFit="1"/>
    </xf>
    <xf numFmtId="4" fontId="18" fillId="0" borderId="6" xfId="8" applyNumberFormat="1" applyFill="1" applyProtection="1">
      <alignment horizontal="right" shrinkToFit="1"/>
    </xf>
    <xf numFmtId="0" fontId="18" fillId="0" borderId="6" xfId="9" applyNumberFormat="1" applyFill="1" applyProtection="1"/>
    <xf numFmtId="0" fontId="18" fillId="0" borderId="8" xfId="10" applyNumberFormat="1" applyFill="1" applyProtection="1"/>
    <xf numFmtId="0" fontId="17" fillId="0" borderId="10" xfId="11" applyNumberFormat="1" applyFill="1" applyProtection="1"/>
    <xf numFmtId="0" fontId="17" fillId="0" borderId="12" xfId="12" applyNumberFormat="1" applyFill="1" applyProtection="1"/>
    <xf numFmtId="0" fontId="17" fillId="0" borderId="13" xfId="13" applyNumberFormat="1" applyFill="1" applyProtection="1"/>
    <xf numFmtId="4" fontId="17" fillId="0" borderId="15" xfId="22" applyNumberFormat="1" applyFill="1" applyProtection="1">
      <alignment horizontal="right" vertical="top" shrinkToFit="1"/>
    </xf>
    <xf numFmtId="4" fontId="17" fillId="0" borderId="16" xfId="23" applyNumberFormat="1" applyFill="1" applyProtection="1">
      <alignment horizontal="right" vertical="top" shrinkToFit="1"/>
    </xf>
    <xf numFmtId="0" fontId="17" fillId="0" borderId="16" xfId="24" applyNumberFormat="1" applyFill="1" applyProtection="1">
      <alignment horizontal="left" vertical="top" wrapText="1"/>
    </xf>
    <xf numFmtId="0" fontId="19" fillId="0" borderId="17" xfId="25" applyNumberFormat="1" applyFill="1" applyProtection="1">
      <alignment horizontal="left" vertical="top" wrapText="1"/>
    </xf>
    <xf numFmtId="4" fontId="17" fillId="0" borderId="15" xfId="26" applyNumberFormat="1" applyFill="1" applyProtection="1">
      <alignment horizontal="right" vertical="top" shrinkToFit="1"/>
    </xf>
    <xf numFmtId="4" fontId="17" fillId="0" borderId="16" xfId="27" applyNumberFormat="1" applyFill="1" applyProtection="1">
      <alignment horizontal="right" vertical="top" shrinkToFit="1"/>
    </xf>
    <xf numFmtId="0" fontId="17" fillId="0" borderId="16" xfId="28" applyNumberFormat="1" applyFill="1" applyProtection="1">
      <alignment horizontal="left" vertical="top" wrapText="1"/>
    </xf>
    <xf numFmtId="0" fontId="19" fillId="0" borderId="17" xfId="29" applyNumberFormat="1" applyFill="1" applyProtection="1">
      <alignment horizontal="left" vertical="top" wrapText="1"/>
    </xf>
    <xf numFmtId="4" fontId="20" fillId="0" borderId="15" xfId="30" applyNumberFormat="1" applyFill="1" applyProtection="1">
      <alignment horizontal="right" vertical="top" shrinkToFit="1"/>
    </xf>
    <xf numFmtId="4" fontId="20" fillId="0" borderId="16" xfId="31" applyNumberFormat="1" applyFill="1" applyProtection="1">
      <alignment horizontal="right" vertical="top" shrinkToFit="1"/>
    </xf>
    <xf numFmtId="0" fontId="20" fillId="0" borderId="16" xfId="32" applyNumberFormat="1" applyFill="1" applyProtection="1">
      <alignment horizontal="left" vertical="top" wrapText="1"/>
    </xf>
    <xf numFmtId="0" fontId="20" fillId="0" borderId="17" xfId="33" applyNumberFormat="1" applyFill="1" applyProtection="1">
      <alignment horizontal="left" vertical="top" wrapText="1"/>
    </xf>
    <xf numFmtId="4" fontId="20" fillId="0" borderId="18" xfId="34" applyNumberFormat="1" applyFill="1" applyProtection="1">
      <alignment horizontal="right" vertical="top" shrinkToFit="1"/>
    </xf>
    <xf numFmtId="4" fontId="20" fillId="0" borderId="20" xfId="35" applyNumberFormat="1" applyFill="1" applyProtection="1">
      <alignment horizontal="right" vertical="top" shrinkToFit="1"/>
    </xf>
    <xf numFmtId="0" fontId="20" fillId="0" borderId="20" xfId="36" applyNumberFormat="1" applyFill="1" applyProtection="1">
      <alignment horizontal="left" vertical="top" wrapText="1"/>
    </xf>
    <xf numFmtId="0" fontId="20" fillId="0" borderId="21" xfId="37" applyNumberFormat="1" applyFill="1" applyProtection="1">
      <alignment horizontal="left" vertical="top" wrapText="1"/>
    </xf>
    <xf numFmtId="4" fontId="18" fillId="0" borderId="23" xfId="38" applyNumberFormat="1" applyFill="1" applyProtection="1">
      <alignment horizontal="right" vertical="top" shrinkToFit="1"/>
    </xf>
    <xf numFmtId="4" fontId="18" fillId="0" borderId="25" xfId="39" applyNumberFormat="1" applyFill="1" applyProtection="1">
      <alignment horizontal="right" vertical="top" wrapText="1" shrinkToFit="1"/>
    </xf>
    <xf numFmtId="0" fontId="18" fillId="0" borderId="25" xfId="40" applyNumberFormat="1" applyFill="1" applyProtection="1">
      <alignment horizontal="left" vertical="top" wrapText="1"/>
    </xf>
    <xf numFmtId="0" fontId="18" fillId="0" borderId="26" xfId="41" applyNumberFormat="1" applyFill="1" applyProtection="1">
      <alignment horizontal="left" vertical="top" wrapText="1"/>
    </xf>
    <xf numFmtId="49" fontId="20" fillId="0" borderId="28" xfId="42" applyNumberFormat="1" applyFill="1" applyProtection="1">
      <alignment horizontal="center" vertical="center" wrapText="1"/>
    </xf>
    <xf numFmtId="49" fontId="20" fillId="0" borderId="30" xfId="43" applyNumberFormat="1" applyFill="1" applyProtection="1">
      <alignment horizontal="center" vertical="center" wrapText="1"/>
    </xf>
    <xf numFmtId="49" fontId="20" fillId="0" borderId="31" xfId="44" applyNumberFormat="1" applyFill="1" applyProtection="1">
      <alignment horizontal="center" vertical="center" wrapText="1"/>
    </xf>
    <xf numFmtId="0" fontId="16" fillId="0" borderId="0" xfId="4" applyBorder="1" applyAlignment="1" applyProtection="1">
      <alignment horizontal="right"/>
      <protection locked="0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justify" wrapText="1"/>
    </xf>
    <xf numFmtId="0" fontId="23" fillId="0" borderId="0" xfId="0" quotePrefix="1" applyFont="1" applyBorder="1" applyAlignment="1">
      <alignment horizontal="center"/>
    </xf>
    <xf numFmtId="0" fontId="0" fillId="6" borderId="0" xfId="0" applyFill="1"/>
    <xf numFmtId="4" fontId="22" fillId="0" borderId="1" xfId="0" applyNumberFormat="1" applyFont="1" applyFill="1" applyBorder="1"/>
    <xf numFmtId="0" fontId="22" fillId="0" borderId="1" xfId="0" applyFont="1" applyFill="1" applyBorder="1" applyAlignment="1">
      <alignment horizontal="justify" vertical="center" wrapText="1"/>
    </xf>
    <xf numFmtId="0" fontId="23" fillId="0" borderId="1" xfId="0" quotePrefix="1" applyFont="1" applyFill="1" applyBorder="1" applyAlignment="1">
      <alignment horizontal="center"/>
    </xf>
    <xf numFmtId="4" fontId="24" fillId="0" borderId="1" xfId="0" applyNumberFormat="1" applyFont="1" applyFill="1" applyBorder="1"/>
    <xf numFmtId="0" fontId="24" fillId="0" borderId="1" xfId="0" applyFont="1" applyFill="1" applyBorder="1" applyAlignment="1">
      <alignment horizontal="justify" vertical="center" wrapText="1"/>
    </xf>
    <xf numFmtId="0" fontId="25" fillId="0" borderId="1" xfId="0" quotePrefix="1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0" fontId="0" fillId="0" borderId="0" xfId="0" applyFill="1"/>
    <xf numFmtId="4" fontId="24" fillId="7" borderId="1" xfId="0" applyNumberFormat="1" applyFont="1" applyFill="1" applyBorder="1"/>
    <xf numFmtId="4" fontId="0" fillId="0" borderId="0" xfId="0" applyNumberFormat="1"/>
    <xf numFmtId="4" fontId="5" fillId="7" borderId="1" xfId="0" applyNumberFormat="1" applyFont="1" applyFill="1" applyBorder="1"/>
    <xf numFmtId="4" fontId="5" fillId="0" borderId="0" xfId="0" applyNumberFormat="1" applyFont="1" applyFill="1" applyBorder="1"/>
    <xf numFmtId="4" fontId="22" fillId="7" borderId="1" xfId="0" applyNumberFormat="1" applyFont="1" applyFill="1" applyBorder="1"/>
    <xf numFmtId="4" fontId="24" fillId="7" borderId="1" xfId="3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justify" vertical="center"/>
    </xf>
    <xf numFmtId="4" fontId="22" fillId="7" borderId="1" xfId="3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  <xf numFmtId="0" fontId="0" fillId="0" borderId="0" xfId="0" applyAlignment="1">
      <alignment horizontal="right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view="pageBreakPreview" zoomScale="69" zoomScaleNormal="100" zoomScaleSheetLayoutView="69" workbookViewId="0">
      <selection activeCell="E1" sqref="E1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59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x14ac:dyDescent="0.2">
      <c r="C1" s="75"/>
      <c r="D1" s="74"/>
      <c r="E1" s="74" t="s">
        <v>73</v>
      </c>
    </row>
    <row r="2" spans="1:6" ht="15.6" customHeight="1" x14ac:dyDescent="0.2">
      <c r="C2" s="79" t="s">
        <v>177</v>
      </c>
      <c r="D2" s="79"/>
      <c r="E2" s="79"/>
    </row>
    <row r="3" spans="1:6" ht="15.6" customHeight="1" x14ac:dyDescent="0.2">
      <c r="C3" s="79"/>
      <c r="D3" s="79"/>
      <c r="E3" s="79"/>
    </row>
    <row r="4" spans="1:6" x14ac:dyDescent="0.2">
      <c r="C4" s="75"/>
      <c r="D4" s="74"/>
      <c r="E4" s="74" t="s">
        <v>264</v>
      </c>
    </row>
    <row r="6" spans="1:6" ht="19.5" customHeight="1" x14ac:dyDescent="0.2">
      <c r="A6" s="76"/>
      <c r="B6" s="76"/>
      <c r="C6" s="25"/>
      <c r="D6" s="26"/>
      <c r="E6" s="26" t="s">
        <v>263</v>
      </c>
    </row>
    <row r="7" spans="1:6" customFormat="1" ht="34.5" customHeight="1" x14ac:dyDescent="0.25">
      <c r="A7" s="31"/>
      <c r="B7" s="31"/>
      <c r="C7" s="78" t="s">
        <v>177</v>
      </c>
      <c r="D7" s="78"/>
      <c r="E7" s="78"/>
      <c r="F7" s="60"/>
    </row>
    <row r="8" spans="1:6" ht="21.75" customHeight="1" x14ac:dyDescent="0.2">
      <c r="A8" s="28"/>
      <c r="B8" s="28"/>
      <c r="C8" s="28"/>
      <c r="D8" s="29"/>
      <c r="E8" s="27" t="s">
        <v>262</v>
      </c>
    </row>
    <row r="9" spans="1:6" ht="15.75" customHeight="1" x14ac:dyDescent="0.2">
      <c r="A9" s="28"/>
      <c r="B9" s="28"/>
      <c r="C9" s="28"/>
      <c r="D9" s="30"/>
      <c r="E9" s="27"/>
    </row>
    <row r="10" spans="1:6" ht="12.75" customHeight="1" x14ac:dyDescent="0.2">
      <c r="A10" s="28"/>
      <c r="B10" s="28"/>
      <c r="C10" s="28"/>
      <c r="D10" s="30"/>
      <c r="E10" s="27"/>
    </row>
    <row r="11" spans="1:6" ht="27" customHeight="1" x14ac:dyDescent="0.3">
      <c r="A11" s="77" t="s">
        <v>208</v>
      </c>
      <c r="B11" s="77"/>
      <c r="C11" s="77"/>
      <c r="D11" s="77"/>
      <c r="E11" s="77"/>
    </row>
    <row r="12" spans="1:6" ht="17.25" customHeight="1" x14ac:dyDescent="0.3">
      <c r="A12" s="77"/>
      <c r="B12" s="77"/>
      <c r="C12" s="77"/>
      <c r="D12" s="77"/>
      <c r="E12" s="77"/>
    </row>
    <row r="13" spans="1:6" ht="21.75" customHeight="1" x14ac:dyDescent="0.3">
      <c r="A13" s="14"/>
      <c r="B13" s="14"/>
      <c r="C13" s="14"/>
      <c r="D13" s="15"/>
      <c r="E13" s="21" t="s">
        <v>104</v>
      </c>
    </row>
    <row r="14" spans="1:6" ht="64.5" customHeight="1" x14ac:dyDescent="0.2">
      <c r="A14" s="10" t="s">
        <v>25</v>
      </c>
      <c r="B14" s="10" t="s">
        <v>34</v>
      </c>
      <c r="C14" s="10" t="s">
        <v>72</v>
      </c>
      <c r="D14" s="10" t="s">
        <v>209</v>
      </c>
      <c r="E14" s="10" t="s">
        <v>210</v>
      </c>
    </row>
    <row r="15" spans="1:6" s="6" customFormat="1" ht="13.5" customHeight="1" x14ac:dyDescent="0.2">
      <c r="A15" s="16">
        <v>1</v>
      </c>
      <c r="B15" s="16">
        <v>2</v>
      </c>
      <c r="C15" s="16">
        <v>3</v>
      </c>
      <c r="D15" s="17">
        <v>4</v>
      </c>
      <c r="E15" s="17">
        <v>5</v>
      </c>
      <c r="F15" s="59"/>
    </row>
    <row r="16" spans="1:6" ht="28.5" customHeight="1" x14ac:dyDescent="0.2">
      <c r="A16" s="18" t="s">
        <v>1</v>
      </c>
      <c r="B16" s="13" t="s">
        <v>0</v>
      </c>
      <c r="C16" s="24">
        <f>C17+C46</f>
        <v>1508880692.9000001</v>
      </c>
      <c r="D16" s="24">
        <f>D17+D46</f>
        <v>1533071112.2</v>
      </c>
      <c r="E16" s="24">
        <f>E17+E46</f>
        <v>1569307318.2</v>
      </c>
    </row>
    <row r="17" spans="1:6" ht="31.5" customHeight="1" x14ac:dyDescent="0.2">
      <c r="A17" s="18" t="s">
        <v>2</v>
      </c>
      <c r="B17" s="18"/>
      <c r="C17" s="24">
        <f>C18+C24+C30+C36+C42</f>
        <v>980480323</v>
      </c>
      <c r="D17" s="24">
        <f>D18+D24+D30+D36+D42</f>
        <v>1014894953</v>
      </c>
      <c r="E17" s="24">
        <f>E18+E24+E30+E36+E42</f>
        <v>1052713628</v>
      </c>
    </row>
    <row r="18" spans="1:6" ht="28.5" customHeight="1" x14ac:dyDescent="0.2">
      <c r="A18" s="10" t="s">
        <v>4</v>
      </c>
      <c r="B18" s="11" t="s">
        <v>3</v>
      </c>
      <c r="C18" s="24">
        <f>C19</f>
        <v>814508933</v>
      </c>
      <c r="D18" s="24">
        <f>D19</f>
        <v>847526273</v>
      </c>
      <c r="E18" s="24">
        <f>E19</f>
        <v>884079808</v>
      </c>
    </row>
    <row r="19" spans="1:6" ht="32.25" customHeight="1" x14ac:dyDescent="0.2">
      <c r="A19" s="12" t="s">
        <v>6</v>
      </c>
      <c r="B19" s="11" t="s">
        <v>5</v>
      </c>
      <c r="C19" s="23">
        <f>C20+C21+C22+C23</f>
        <v>814508933</v>
      </c>
      <c r="D19" s="23">
        <f>D20+D21+D22+D23</f>
        <v>847526273</v>
      </c>
      <c r="E19" s="23">
        <f>E20+E21+E22+E23</f>
        <v>884079808</v>
      </c>
      <c r="F19" s="61"/>
    </row>
    <row r="20" spans="1:6" ht="84" customHeight="1" x14ac:dyDescent="0.2">
      <c r="A20" s="9" t="s">
        <v>258</v>
      </c>
      <c r="B20" s="8" t="s">
        <v>211</v>
      </c>
      <c r="C20" s="19">
        <v>799110000</v>
      </c>
      <c r="D20" s="19">
        <v>831220000</v>
      </c>
      <c r="E20" s="19">
        <v>866815000</v>
      </c>
    </row>
    <row r="21" spans="1:6" ht="103.5" customHeight="1" x14ac:dyDescent="0.2">
      <c r="A21" s="9" t="s">
        <v>213</v>
      </c>
      <c r="B21" s="8" t="s">
        <v>212</v>
      </c>
      <c r="C21" s="19">
        <v>783000</v>
      </c>
      <c r="D21" s="19">
        <v>800000</v>
      </c>
      <c r="E21" s="19">
        <v>815000</v>
      </c>
    </row>
    <row r="22" spans="1:6" ht="47.25" customHeight="1" x14ac:dyDescent="0.2">
      <c r="A22" s="9" t="s">
        <v>215</v>
      </c>
      <c r="B22" s="8" t="s">
        <v>214</v>
      </c>
      <c r="C22" s="19">
        <v>2423000</v>
      </c>
      <c r="D22" s="19">
        <v>2571000</v>
      </c>
      <c r="E22" s="19">
        <v>2727000</v>
      </c>
    </row>
    <row r="23" spans="1:6" ht="120" customHeight="1" x14ac:dyDescent="0.2">
      <c r="A23" s="9" t="s">
        <v>259</v>
      </c>
      <c r="B23" s="8" t="s">
        <v>216</v>
      </c>
      <c r="C23" s="19">
        <v>12192933</v>
      </c>
      <c r="D23" s="19">
        <v>12935273</v>
      </c>
      <c r="E23" s="19">
        <v>13722808</v>
      </c>
    </row>
    <row r="24" spans="1:6" ht="48.75" customHeight="1" x14ac:dyDescent="0.2">
      <c r="A24" s="10" t="s">
        <v>74</v>
      </c>
      <c r="B24" s="8" t="s">
        <v>36</v>
      </c>
      <c r="C24" s="22">
        <f>C25</f>
        <v>7687190</v>
      </c>
      <c r="D24" s="22">
        <f>D25</f>
        <v>8153480</v>
      </c>
      <c r="E24" s="22">
        <f>E25</f>
        <v>8479620</v>
      </c>
    </row>
    <row r="25" spans="1:6" ht="47.25" customHeight="1" x14ac:dyDescent="0.2">
      <c r="A25" s="9" t="s">
        <v>75</v>
      </c>
      <c r="B25" s="8" t="s">
        <v>37</v>
      </c>
      <c r="C25" s="20">
        <f>SUM(C26:C29)</f>
        <v>7687190</v>
      </c>
      <c r="D25" s="20">
        <f>SUM(D26:D29)</f>
        <v>8153480</v>
      </c>
      <c r="E25" s="20">
        <f>SUM(E26:E29)</f>
        <v>8479620</v>
      </c>
    </row>
    <row r="26" spans="1:6" ht="105" customHeight="1" x14ac:dyDescent="0.2">
      <c r="A26" s="9" t="s">
        <v>76</v>
      </c>
      <c r="B26" s="8" t="s">
        <v>46</v>
      </c>
      <c r="C26" s="19">
        <v>3439230</v>
      </c>
      <c r="D26" s="19">
        <v>3589870</v>
      </c>
      <c r="E26" s="19">
        <v>3733465</v>
      </c>
    </row>
    <row r="27" spans="1:6" ht="106.5" customHeight="1" x14ac:dyDescent="0.2">
      <c r="A27" s="9" t="s">
        <v>77</v>
      </c>
      <c r="B27" s="8" t="s">
        <v>47</v>
      </c>
      <c r="C27" s="19">
        <v>19260</v>
      </c>
      <c r="D27" s="19">
        <v>20740</v>
      </c>
      <c r="E27" s="19">
        <v>21570</v>
      </c>
    </row>
    <row r="28" spans="1:6" ht="105" customHeight="1" x14ac:dyDescent="0.2">
      <c r="A28" s="9" t="s">
        <v>78</v>
      </c>
      <c r="B28" s="8" t="s">
        <v>48</v>
      </c>
      <c r="C28" s="19">
        <v>4654870</v>
      </c>
      <c r="D28" s="19">
        <v>5003570</v>
      </c>
      <c r="E28" s="19">
        <v>5203713</v>
      </c>
    </row>
    <row r="29" spans="1:6" ht="106.5" customHeight="1" x14ac:dyDescent="0.2">
      <c r="A29" s="9" t="s">
        <v>79</v>
      </c>
      <c r="B29" s="8" t="s">
        <v>49</v>
      </c>
      <c r="C29" s="19">
        <v>-426170</v>
      </c>
      <c r="D29" s="19">
        <v>-460700</v>
      </c>
      <c r="E29" s="19">
        <v>-479128</v>
      </c>
    </row>
    <row r="30" spans="1:6" ht="28.5" customHeight="1" x14ac:dyDescent="0.2">
      <c r="A30" s="10" t="s">
        <v>7</v>
      </c>
      <c r="B30" s="11" t="s">
        <v>253</v>
      </c>
      <c r="C30" s="32">
        <f>C31+C34</f>
        <v>78508000</v>
      </c>
      <c r="D30" s="32">
        <f>D31+D34</f>
        <v>79400000</v>
      </c>
      <c r="E30" s="32">
        <f>E31+E34</f>
        <v>80300000</v>
      </c>
    </row>
    <row r="31" spans="1:6" ht="33.75" customHeight="1" x14ac:dyDescent="0.2">
      <c r="A31" s="33" t="s">
        <v>80</v>
      </c>
      <c r="B31" s="8" t="s">
        <v>176</v>
      </c>
      <c r="C31" s="23">
        <f>C32+C33</f>
        <v>77947000</v>
      </c>
      <c r="D31" s="23">
        <f>D32+D33</f>
        <v>78811000</v>
      </c>
      <c r="E31" s="23">
        <f>E32+E33</f>
        <v>79679000</v>
      </c>
    </row>
    <row r="32" spans="1:6" ht="29.25" customHeight="1" x14ac:dyDescent="0.2">
      <c r="A32" s="34" t="s">
        <v>218</v>
      </c>
      <c r="B32" s="8" t="s">
        <v>217</v>
      </c>
      <c r="C32" s="20">
        <v>53610000</v>
      </c>
      <c r="D32" s="20">
        <v>54250000</v>
      </c>
      <c r="E32" s="20">
        <v>55020000</v>
      </c>
    </row>
    <row r="33" spans="1:5" ht="67.5" customHeight="1" x14ac:dyDescent="0.2">
      <c r="A33" s="34" t="s">
        <v>220</v>
      </c>
      <c r="B33" s="8" t="s">
        <v>219</v>
      </c>
      <c r="C33" s="20">
        <v>24337000</v>
      </c>
      <c r="D33" s="20">
        <v>24561000</v>
      </c>
      <c r="E33" s="20">
        <v>24659000</v>
      </c>
    </row>
    <row r="34" spans="1:5" ht="30.75" customHeight="1" x14ac:dyDescent="0.2">
      <c r="A34" s="35" t="s">
        <v>97</v>
      </c>
      <c r="B34" s="36" t="s">
        <v>96</v>
      </c>
      <c r="C34" s="37">
        <f>C35</f>
        <v>561000</v>
      </c>
      <c r="D34" s="37">
        <f>D35</f>
        <v>589000</v>
      </c>
      <c r="E34" s="37">
        <f>E35</f>
        <v>621000</v>
      </c>
    </row>
    <row r="35" spans="1:5" ht="42" customHeight="1" x14ac:dyDescent="0.2">
      <c r="A35" s="35" t="s">
        <v>222</v>
      </c>
      <c r="B35" s="36" t="s">
        <v>221</v>
      </c>
      <c r="C35" s="38">
        <v>561000</v>
      </c>
      <c r="D35" s="38">
        <v>589000</v>
      </c>
      <c r="E35" s="38">
        <v>621000</v>
      </c>
    </row>
    <row r="36" spans="1:5" ht="30" customHeight="1" x14ac:dyDescent="0.2">
      <c r="A36" s="10" t="s">
        <v>9</v>
      </c>
      <c r="B36" s="11" t="s">
        <v>8</v>
      </c>
      <c r="C36" s="32">
        <f>C37+C39</f>
        <v>69998000</v>
      </c>
      <c r="D36" s="32">
        <f>D37+D39</f>
        <v>69998000</v>
      </c>
      <c r="E36" s="32">
        <f>E37+E39</f>
        <v>69998000</v>
      </c>
    </row>
    <row r="37" spans="1:5" ht="30" customHeight="1" x14ac:dyDescent="0.2">
      <c r="A37" s="39" t="s">
        <v>95</v>
      </c>
      <c r="B37" s="11" t="s">
        <v>94</v>
      </c>
      <c r="C37" s="23">
        <f>C38</f>
        <v>17450000</v>
      </c>
      <c r="D37" s="23">
        <f>D38</f>
        <v>17450000</v>
      </c>
      <c r="E37" s="23">
        <f>E38</f>
        <v>17450000</v>
      </c>
    </row>
    <row r="38" spans="1:5" ht="51.75" customHeight="1" x14ac:dyDescent="0.2">
      <c r="A38" s="9" t="s">
        <v>224</v>
      </c>
      <c r="B38" s="11" t="s">
        <v>223</v>
      </c>
      <c r="C38" s="19">
        <v>17450000</v>
      </c>
      <c r="D38" s="19">
        <v>17450000</v>
      </c>
      <c r="E38" s="19">
        <v>17450000</v>
      </c>
    </row>
    <row r="39" spans="1:5" ht="27.75" customHeight="1" x14ac:dyDescent="0.2">
      <c r="A39" s="12" t="s">
        <v>26</v>
      </c>
      <c r="B39" s="10" t="s">
        <v>33</v>
      </c>
      <c r="C39" s="23">
        <f>C40+C41</f>
        <v>52548000</v>
      </c>
      <c r="D39" s="23">
        <f>D40+D41</f>
        <v>52548000</v>
      </c>
      <c r="E39" s="23">
        <f>E40+E41</f>
        <v>52548000</v>
      </c>
    </row>
    <row r="40" spans="1:5" ht="46.5" customHeight="1" x14ac:dyDescent="0.2">
      <c r="A40" s="12" t="s">
        <v>226</v>
      </c>
      <c r="B40" s="10" t="s">
        <v>225</v>
      </c>
      <c r="C40" s="19">
        <v>50995000</v>
      </c>
      <c r="D40" s="19">
        <v>50995000</v>
      </c>
      <c r="E40" s="19">
        <v>50995000</v>
      </c>
    </row>
    <row r="41" spans="1:5" ht="46.5" customHeight="1" x14ac:dyDescent="0.2">
      <c r="A41" s="9" t="s">
        <v>228</v>
      </c>
      <c r="B41" s="8" t="s">
        <v>227</v>
      </c>
      <c r="C41" s="19">
        <v>1553000</v>
      </c>
      <c r="D41" s="19">
        <v>1553000</v>
      </c>
      <c r="E41" s="19">
        <v>1553000</v>
      </c>
    </row>
    <row r="42" spans="1:5" ht="30.75" customHeight="1" x14ac:dyDescent="0.2">
      <c r="A42" s="10" t="s">
        <v>11</v>
      </c>
      <c r="B42" s="11" t="s">
        <v>10</v>
      </c>
      <c r="C42" s="32">
        <f>C43+C44+C45</f>
        <v>9778200</v>
      </c>
      <c r="D42" s="32">
        <f>D43+D44+D45</f>
        <v>9817200</v>
      </c>
      <c r="E42" s="32">
        <f>E43+E44+E45</f>
        <v>9856200</v>
      </c>
    </row>
    <row r="43" spans="1:5" ht="53.25" customHeight="1" x14ac:dyDescent="0.2">
      <c r="A43" s="9" t="s">
        <v>230</v>
      </c>
      <c r="B43" s="11" t="s">
        <v>229</v>
      </c>
      <c r="C43" s="20">
        <v>9730000</v>
      </c>
      <c r="D43" s="20">
        <v>9769000</v>
      </c>
      <c r="E43" s="20">
        <v>9808000</v>
      </c>
    </row>
    <row r="44" spans="1:5" ht="63.75" customHeight="1" x14ac:dyDescent="0.2">
      <c r="A44" s="9" t="s">
        <v>244</v>
      </c>
      <c r="B44" s="11" t="s">
        <v>241</v>
      </c>
      <c r="C44" s="20">
        <v>45000</v>
      </c>
      <c r="D44" s="20">
        <v>45000</v>
      </c>
      <c r="E44" s="20">
        <v>45000</v>
      </c>
    </row>
    <row r="45" spans="1:5" ht="105" customHeight="1" x14ac:dyDescent="0.2">
      <c r="A45" s="9" t="s">
        <v>243</v>
      </c>
      <c r="B45" s="11" t="s">
        <v>242</v>
      </c>
      <c r="C45" s="23">
        <v>3200</v>
      </c>
      <c r="D45" s="23">
        <v>3200</v>
      </c>
      <c r="E45" s="23">
        <v>3200</v>
      </c>
    </row>
    <row r="46" spans="1:5" ht="32.25" customHeight="1" x14ac:dyDescent="0.2">
      <c r="A46" s="18" t="s">
        <v>12</v>
      </c>
      <c r="B46" s="11"/>
      <c r="C46" s="40">
        <f>C47+C53+C58+C61+C65</f>
        <v>528400369.89999998</v>
      </c>
      <c r="D46" s="40">
        <f>D47+D53+D58+D61+D65</f>
        <v>518176159.19999999</v>
      </c>
      <c r="E46" s="40">
        <f>E47+E53+E58+E61+E65</f>
        <v>516593690.19999999</v>
      </c>
    </row>
    <row r="47" spans="1:5" ht="45" customHeight="1" x14ac:dyDescent="0.2">
      <c r="A47" s="10" t="s">
        <v>14</v>
      </c>
      <c r="B47" s="11" t="s">
        <v>13</v>
      </c>
      <c r="C47" s="32">
        <f>C48+C52</f>
        <v>476090595.69999999</v>
      </c>
      <c r="D47" s="32">
        <f>D48+D52</f>
        <v>476090595.69999999</v>
      </c>
      <c r="E47" s="32">
        <f>E48+E52</f>
        <v>476090595.69999999</v>
      </c>
    </row>
    <row r="48" spans="1:5" ht="85.5" customHeight="1" x14ac:dyDescent="0.2">
      <c r="A48" s="9" t="s">
        <v>81</v>
      </c>
      <c r="B48" s="11" t="s">
        <v>15</v>
      </c>
      <c r="C48" s="23">
        <f>C49+C50+C51</f>
        <v>473043411.30000001</v>
      </c>
      <c r="D48" s="23">
        <f>D49+D50+D51</f>
        <v>473043411.30000001</v>
      </c>
      <c r="E48" s="23">
        <f>E49+E50+E51</f>
        <v>473043411.30000001</v>
      </c>
    </row>
    <row r="49" spans="1:9" ht="66" customHeight="1" x14ac:dyDescent="0.2">
      <c r="A49" s="9" t="s">
        <v>83</v>
      </c>
      <c r="B49" s="10" t="s">
        <v>82</v>
      </c>
      <c r="C49" s="20">
        <f>390029939.1+63459186</f>
        <v>453489125.10000002</v>
      </c>
      <c r="D49" s="20">
        <f>390029939.1+63459186</f>
        <v>453489125.10000002</v>
      </c>
      <c r="E49" s="20">
        <f>390029939.1+63459186</f>
        <v>453489125.10000002</v>
      </c>
    </row>
    <row r="50" spans="1:9" ht="68.25" customHeight="1" x14ac:dyDescent="0.2">
      <c r="A50" s="41" t="s">
        <v>85</v>
      </c>
      <c r="B50" s="8" t="s">
        <v>84</v>
      </c>
      <c r="C50" s="20">
        <v>227994.5</v>
      </c>
      <c r="D50" s="20">
        <v>227994.5</v>
      </c>
      <c r="E50" s="20">
        <v>227994.5</v>
      </c>
    </row>
    <row r="51" spans="1:9" ht="42.75" customHeight="1" x14ac:dyDescent="0.2">
      <c r="A51" s="41" t="s">
        <v>87</v>
      </c>
      <c r="B51" s="11" t="s">
        <v>86</v>
      </c>
      <c r="C51" s="20">
        <v>19326291.699999999</v>
      </c>
      <c r="D51" s="20">
        <v>19326291.699999999</v>
      </c>
      <c r="E51" s="20">
        <v>19326291.699999999</v>
      </c>
    </row>
    <row r="52" spans="1:9" ht="69.75" customHeight="1" x14ac:dyDescent="0.2">
      <c r="A52" s="41" t="s">
        <v>89</v>
      </c>
      <c r="B52" s="8" t="s">
        <v>88</v>
      </c>
      <c r="C52" s="20">
        <v>3047184.4</v>
      </c>
      <c r="D52" s="20">
        <v>3047184.4</v>
      </c>
      <c r="E52" s="20">
        <v>3047184.4</v>
      </c>
    </row>
    <row r="53" spans="1:9" ht="30" customHeight="1" x14ac:dyDescent="0.2">
      <c r="A53" s="10" t="s">
        <v>19</v>
      </c>
      <c r="B53" s="10" t="s">
        <v>20</v>
      </c>
      <c r="C53" s="22">
        <f>C54</f>
        <v>26916641</v>
      </c>
      <c r="D53" s="22">
        <f>D54</f>
        <v>27993308</v>
      </c>
      <c r="E53" s="22">
        <f>E54</f>
        <v>29113039</v>
      </c>
    </row>
    <row r="54" spans="1:9" ht="33" customHeight="1" x14ac:dyDescent="0.2">
      <c r="A54" s="42" t="s">
        <v>21</v>
      </c>
      <c r="B54" s="18" t="s">
        <v>22</v>
      </c>
      <c r="C54" s="32">
        <f>C55+C56+C57</f>
        <v>26916641</v>
      </c>
      <c r="D54" s="32">
        <f>D55+D56+D57</f>
        <v>27993308</v>
      </c>
      <c r="E54" s="32">
        <f>E55+E56+E57</f>
        <v>29113039</v>
      </c>
      <c r="F54" s="62"/>
    </row>
    <row r="55" spans="1:9" ht="33.75" customHeight="1" x14ac:dyDescent="0.2">
      <c r="A55" s="9" t="s">
        <v>232</v>
      </c>
      <c r="B55" s="10" t="s">
        <v>231</v>
      </c>
      <c r="C55" s="20">
        <v>581140</v>
      </c>
      <c r="D55" s="20">
        <v>604386</v>
      </c>
      <c r="E55" s="20">
        <v>628561</v>
      </c>
      <c r="F55" s="62"/>
      <c r="I55" s="7"/>
    </row>
    <row r="56" spans="1:9" ht="33" customHeight="1" x14ac:dyDescent="0.2">
      <c r="A56" s="9" t="s">
        <v>234</v>
      </c>
      <c r="B56" s="10" t="s">
        <v>233</v>
      </c>
      <c r="C56" s="20">
        <v>2024435</v>
      </c>
      <c r="D56" s="20">
        <v>2105413</v>
      </c>
      <c r="E56" s="20">
        <v>2189629</v>
      </c>
      <c r="H56" s="7"/>
    </row>
    <row r="57" spans="1:9" ht="30" customHeight="1" x14ac:dyDescent="0.2">
      <c r="A57" s="9" t="s">
        <v>236</v>
      </c>
      <c r="B57" s="10" t="s">
        <v>235</v>
      </c>
      <c r="C57" s="20">
        <v>24311066</v>
      </c>
      <c r="D57" s="20">
        <v>25283509</v>
      </c>
      <c r="E57" s="20">
        <v>26294849</v>
      </c>
      <c r="H57" s="7"/>
    </row>
    <row r="58" spans="1:9" ht="30" customHeight="1" x14ac:dyDescent="0.2">
      <c r="A58" s="10" t="s">
        <v>50</v>
      </c>
      <c r="B58" s="10" t="s">
        <v>38</v>
      </c>
      <c r="C58" s="22">
        <f>C59+C60</f>
        <v>7419647</v>
      </c>
      <c r="D58" s="22">
        <f>D59+D60</f>
        <v>5547824</v>
      </c>
      <c r="E58" s="22">
        <f>E59+E60</f>
        <v>5547824</v>
      </c>
      <c r="F58" s="62"/>
    </row>
    <row r="59" spans="1:9" ht="44.25" customHeight="1" x14ac:dyDescent="0.2">
      <c r="A59" s="9" t="s">
        <v>91</v>
      </c>
      <c r="B59" s="10" t="s">
        <v>90</v>
      </c>
      <c r="C59" s="20">
        <v>3701828</v>
      </c>
      <c r="D59" s="20">
        <v>1830005</v>
      </c>
      <c r="E59" s="20">
        <v>1830005</v>
      </c>
      <c r="F59" s="62"/>
    </row>
    <row r="60" spans="1:9" ht="33.75" customHeight="1" x14ac:dyDescent="0.2">
      <c r="A60" s="9" t="s">
        <v>93</v>
      </c>
      <c r="B60" s="10" t="s">
        <v>92</v>
      </c>
      <c r="C60" s="20">
        <v>3717819</v>
      </c>
      <c r="D60" s="20">
        <v>3717819</v>
      </c>
      <c r="E60" s="20">
        <v>3717819</v>
      </c>
    </row>
    <row r="61" spans="1:9" ht="29.25" customHeight="1" x14ac:dyDescent="0.2">
      <c r="A61" s="10" t="s">
        <v>23</v>
      </c>
      <c r="B61" s="11" t="s">
        <v>24</v>
      </c>
      <c r="C61" s="32">
        <f>C62+C63+C64</f>
        <v>14689174.199999999</v>
      </c>
      <c r="D61" s="32">
        <f>D62+D63+D64</f>
        <v>5260119.5</v>
      </c>
      <c r="E61" s="32">
        <f>E62+E63+E64</f>
        <v>2557919.5</v>
      </c>
    </row>
    <row r="62" spans="1:9" ht="81.75" customHeight="1" x14ac:dyDescent="0.2">
      <c r="A62" s="9" t="s">
        <v>101</v>
      </c>
      <c r="B62" s="11" t="s">
        <v>100</v>
      </c>
      <c r="C62" s="19">
        <v>13545464.699999999</v>
      </c>
      <c r="D62" s="19">
        <v>4116410</v>
      </c>
      <c r="E62" s="19">
        <v>1414210</v>
      </c>
    </row>
    <row r="63" spans="1:9" ht="84" customHeight="1" x14ac:dyDescent="0.2">
      <c r="A63" s="9" t="s">
        <v>103</v>
      </c>
      <c r="B63" s="11" t="s">
        <v>102</v>
      </c>
      <c r="C63" s="19">
        <v>245570</v>
      </c>
      <c r="D63" s="19">
        <v>245570</v>
      </c>
      <c r="E63" s="19">
        <v>245570</v>
      </c>
    </row>
    <row r="64" spans="1:9" ht="46.5" customHeight="1" x14ac:dyDescent="0.2">
      <c r="A64" s="9" t="s">
        <v>99</v>
      </c>
      <c r="B64" s="11" t="s">
        <v>98</v>
      </c>
      <c r="C64" s="20">
        <v>898139.5</v>
      </c>
      <c r="D64" s="20">
        <v>898139.5</v>
      </c>
      <c r="E64" s="20">
        <v>898139.5</v>
      </c>
    </row>
    <row r="65" spans="1:5" ht="28.5" customHeight="1" x14ac:dyDescent="0.2">
      <c r="A65" s="10" t="s">
        <v>17</v>
      </c>
      <c r="B65" s="11" t="s">
        <v>16</v>
      </c>
      <c r="C65" s="32">
        <f>C66+C88+C92+C90</f>
        <v>3284312</v>
      </c>
      <c r="D65" s="32">
        <f>D66+D88+D92+D90</f>
        <v>3284312</v>
      </c>
      <c r="E65" s="32">
        <f>E66+E88+E92+E90</f>
        <v>3284312</v>
      </c>
    </row>
    <row r="66" spans="1:5" ht="48" customHeight="1" x14ac:dyDescent="0.2">
      <c r="A66" s="39" t="s">
        <v>179</v>
      </c>
      <c r="B66" s="13" t="s">
        <v>178</v>
      </c>
      <c r="C66" s="32">
        <f>SUM(C67:C87)</f>
        <v>369346</v>
      </c>
      <c r="D66" s="32">
        <f>SUM(D67:D87)</f>
        <v>369346</v>
      </c>
      <c r="E66" s="32">
        <f>SUM(E67:E87)</f>
        <v>369346</v>
      </c>
    </row>
    <row r="67" spans="1:5" ht="111" customHeight="1" x14ac:dyDescent="0.2">
      <c r="A67" s="41" t="s">
        <v>157</v>
      </c>
      <c r="B67" s="8" t="s">
        <v>140</v>
      </c>
      <c r="C67" s="23">
        <v>1600</v>
      </c>
      <c r="D67" s="23">
        <v>1600</v>
      </c>
      <c r="E67" s="23">
        <v>1600</v>
      </c>
    </row>
    <row r="68" spans="1:5" ht="155.25" customHeight="1" x14ac:dyDescent="0.2">
      <c r="A68" s="41" t="s">
        <v>238</v>
      </c>
      <c r="B68" s="8" t="s">
        <v>237</v>
      </c>
      <c r="C68" s="23">
        <v>1143</v>
      </c>
      <c r="D68" s="23">
        <v>1143</v>
      </c>
      <c r="E68" s="23">
        <v>1143</v>
      </c>
    </row>
    <row r="69" spans="1:5" ht="121.5" customHeight="1" x14ac:dyDescent="0.2">
      <c r="A69" s="41" t="s">
        <v>175</v>
      </c>
      <c r="B69" s="8" t="s">
        <v>174</v>
      </c>
      <c r="C69" s="23">
        <v>1993</v>
      </c>
      <c r="D69" s="23">
        <v>1993</v>
      </c>
      <c r="E69" s="23">
        <v>1993</v>
      </c>
    </row>
    <row r="70" spans="1:5" ht="104.25" customHeight="1" x14ac:dyDescent="0.2">
      <c r="A70" s="41" t="s">
        <v>158</v>
      </c>
      <c r="B70" s="8" t="s">
        <v>141</v>
      </c>
      <c r="C70" s="23">
        <v>20474</v>
      </c>
      <c r="D70" s="23">
        <v>20474</v>
      </c>
      <c r="E70" s="23">
        <v>20474</v>
      </c>
    </row>
    <row r="71" spans="1:5" ht="102.75" customHeight="1" x14ac:dyDescent="0.2">
      <c r="A71" s="41" t="s">
        <v>159</v>
      </c>
      <c r="B71" s="8" t="s">
        <v>142</v>
      </c>
      <c r="C71" s="23">
        <v>833</v>
      </c>
      <c r="D71" s="23">
        <v>833</v>
      </c>
      <c r="E71" s="23">
        <v>833</v>
      </c>
    </row>
    <row r="72" spans="1:5" ht="105.75" customHeight="1" x14ac:dyDescent="0.2">
      <c r="A72" s="41" t="s">
        <v>160</v>
      </c>
      <c r="B72" s="8" t="s">
        <v>146</v>
      </c>
      <c r="C72" s="23">
        <v>667</v>
      </c>
      <c r="D72" s="23">
        <v>667</v>
      </c>
      <c r="E72" s="23">
        <v>667</v>
      </c>
    </row>
    <row r="73" spans="1:5" ht="85.5" customHeight="1" x14ac:dyDescent="0.2">
      <c r="A73" s="41" t="s">
        <v>161</v>
      </c>
      <c r="B73" s="8" t="s">
        <v>147</v>
      </c>
      <c r="C73" s="23">
        <v>160</v>
      </c>
      <c r="D73" s="23">
        <v>160</v>
      </c>
      <c r="E73" s="23">
        <v>160</v>
      </c>
    </row>
    <row r="74" spans="1:5" ht="84.75" customHeight="1" x14ac:dyDescent="0.2">
      <c r="A74" s="41" t="s">
        <v>162</v>
      </c>
      <c r="B74" s="8" t="s">
        <v>148</v>
      </c>
      <c r="C74" s="23">
        <v>15304</v>
      </c>
      <c r="D74" s="23">
        <v>15304</v>
      </c>
      <c r="E74" s="23">
        <v>15304</v>
      </c>
    </row>
    <row r="75" spans="1:5" ht="81" customHeight="1" x14ac:dyDescent="0.2">
      <c r="A75" s="41" t="s">
        <v>163</v>
      </c>
      <c r="B75" s="8" t="s">
        <v>149</v>
      </c>
      <c r="C75" s="23">
        <v>29833</v>
      </c>
      <c r="D75" s="23">
        <v>29833</v>
      </c>
      <c r="E75" s="23">
        <v>29833</v>
      </c>
    </row>
    <row r="76" spans="1:5" ht="89.25" customHeight="1" x14ac:dyDescent="0.2">
      <c r="A76" s="41" t="s">
        <v>164</v>
      </c>
      <c r="B76" s="8" t="s">
        <v>150</v>
      </c>
      <c r="C76" s="23">
        <v>83</v>
      </c>
      <c r="D76" s="23">
        <v>83</v>
      </c>
      <c r="E76" s="23">
        <v>83</v>
      </c>
    </row>
    <row r="77" spans="1:5" ht="123" customHeight="1" x14ac:dyDescent="0.2">
      <c r="A77" s="41" t="s">
        <v>165</v>
      </c>
      <c r="B77" s="8" t="s">
        <v>151</v>
      </c>
      <c r="C77" s="23">
        <v>529</v>
      </c>
      <c r="D77" s="23">
        <v>529</v>
      </c>
      <c r="E77" s="23">
        <v>529</v>
      </c>
    </row>
    <row r="78" spans="1:5" ht="124.5" customHeight="1" x14ac:dyDescent="0.2">
      <c r="A78" s="41" t="s">
        <v>166</v>
      </c>
      <c r="B78" s="8" t="s">
        <v>152</v>
      </c>
      <c r="C78" s="23">
        <v>6488</v>
      </c>
      <c r="D78" s="23">
        <v>6488</v>
      </c>
      <c r="E78" s="23">
        <v>6488</v>
      </c>
    </row>
    <row r="79" spans="1:5" ht="107.25" customHeight="1" x14ac:dyDescent="0.2">
      <c r="A79" s="41" t="s">
        <v>167</v>
      </c>
      <c r="B79" s="8" t="s">
        <v>153</v>
      </c>
      <c r="C79" s="23">
        <v>3133</v>
      </c>
      <c r="D79" s="23">
        <v>3133</v>
      </c>
      <c r="E79" s="23">
        <v>3133</v>
      </c>
    </row>
    <row r="80" spans="1:5" ht="140.25" customHeight="1" x14ac:dyDescent="0.2">
      <c r="A80" s="41" t="s">
        <v>168</v>
      </c>
      <c r="B80" s="8" t="s">
        <v>154</v>
      </c>
      <c r="C80" s="23">
        <v>167</v>
      </c>
      <c r="D80" s="23">
        <v>167</v>
      </c>
      <c r="E80" s="23">
        <v>167</v>
      </c>
    </row>
    <row r="81" spans="1:5" ht="82.5" customHeight="1" x14ac:dyDescent="0.2">
      <c r="A81" s="41" t="s">
        <v>169</v>
      </c>
      <c r="B81" s="8" t="s">
        <v>155</v>
      </c>
      <c r="C81" s="23">
        <v>167</v>
      </c>
      <c r="D81" s="23">
        <v>167</v>
      </c>
      <c r="E81" s="23">
        <v>167</v>
      </c>
    </row>
    <row r="82" spans="1:5" ht="165" customHeight="1" x14ac:dyDescent="0.2">
      <c r="A82" s="41" t="s">
        <v>240</v>
      </c>
      <c r="B82" s="8" t="s">
        <v>239</v>
      </c>
      <c r="C82" s="23">
        <v>41648</v>
      </c>
      <c r="D82" s="23">
        <v>41648</v>
      </c>
      <c r="E82" s="23">
        <v>41648</v>
      </c>
    </row>
    <row r="83" spans="1:5" ht="87" customHeight="1" x14ac:dyDescent="0.2">
      <c r="A83" s="41" t="s">
        <v>170</v>
      </c>
      <c r="B83" s="8" t="s">
        <v>156</v>
      </c>
      <c r="C83" s="23">
        <v>7331</v>
      </c>
      <c r="D83" s="23">
        <v>7331</v>
      </c>
      <c r="E83" s="23">
        <v>7331</v>
      </c>
    </row>
    <row r="84" spans="1:5" ht="68.25" customHeight="1" x14ac:dyDescent="0.2">
      <c r="A84" s="41" t="s">
        <v>201</v>
      </c>
      <c r="B84" s="8" t="s">
        <v>200</v>
      </c>
      <c r="C84" s="23">
        <v>65071</v>
      </c>
      <c r="D84" s="23">
        <v>65071</v>
      </c>
      <c r="E84" s="23">
        <v>65071</v>
      </c>
    </row>
    <row r="85" spans="1:5" ht="213" customHeight="1" x14ac:dyDescent="0.2">
      <c r="A85" s="41" t="s">
        <v>171</v>
      </c>
      <c r="B85" s="8" t="s">
        <v>143</v>
      </c>
      <c r="C85" s="23">
        <v>83</v>
      </c>
      <c r="D85" s="23">
        <v>83</v>
      </c>
      <c r="E85" s="23">
        <v>83</v>
      </c>
    </row>
    <row r="86" spans="1:5" ht="105.75" customHeight="1" x14ac:dyDescent="0.2">
      <c r="A86" s="41" t="s">
        <v>172</v>
      </c>
      <c r="B86" s="8" t="s">
        <v>144</v>
      </c>
      <c r="C86" s="23">
        <v>443</v>
      </c>
      <c r="D86" s="23">
        <v>443</v>
      </c>
      <c r="E86" s="23">
        <v>443</v>
      </c>
    </row>
    <row r="87" spans="1:5" ht="83.25" customHeight="1" x14ac:dyDescent="0.2">
      <c r="A87" s="41" t="s">
        <v>173</v>
      </c>
      <c r="B87" s="8" t="s">
        <v>145</v>
      </c>
      <c r="C87" s="23">
        <v>172196</v>
      </c>
      <c r="D87" s="23">
        <v>172196</v>
      </c>
      <c r="E87" s="23">
        <v>172196</v>
      </c>
    </row>
    <row r="88" spans="1:5" ht="49.5" customHeight="1" x14ac:dyDescent="0.2">
      <c r="A88" s="41" t="s">
        <v>181</v>
      </c>
      <c r="B88" s="43" t="s">
        <v>180</v>
      </c>
      <c r="C88" s="22">
        <f>C89</f>
        <v>137000</v>
      </c>
      <c r="D88" s="22">
        <f>D89</f>
        <v>137000</v>
      </c>
      <c r="E88" s="22">
        <f>E89</f>
        <v>137000</v>
      </c>
    </row>
    <row r="89" spans="1:5" ht="47.25" customHeight="1" x14ac:dyDescent="0.2">
      <c r="A89" s="41" t="s">
        <v>105</v>
      </c>
      <c r="B89" s="8" t="s">
        <v>52</v>
      </c>
      <c r="C89" s="20">
        <v>137000</v>
      </c>
      <c r="D89" s="20">
        <v>137000</v>
      </c>
      <c r="E89" s="20">
        <v>137000</v>
      </c>
    </row>
    <row r="90" spans="1:5" ht="107.25" customHeight="1" x14ac:dyDescent="0.2">
      <c r="A90" s="41" t="s">
        <v>184</v>
      </c>
      <c r="B90" s="43" t="s">
        <v>185</v>
      </c>
      <c r="C90" s="22">
        <f>C91</f>
        <v>690800</v>
      </c>
      <c r="D90" s="22">
        <f>D91</f>
        <v>690800</v>
      </c>
      <c r="E90" s="22">
        <f>E91</f>
        <v>690800</v>
      </c>
    </row>
    <row r="91" spans="1:5" ht="72" customHeight="1" x14ac:dyDescent="0.2">
      <c r="A91" s="44" t="s">
        <v>203</v>
      </c>
      <c r="B91" s="45" t="s">
        <v>202</v>
      </c>
      <c r="C91" s="46">
        <v>690800</v>
      </c>
      <c r="D91" s="46">
        <v>690800</v>
      </c>
      <c r="E91" s="46">
        <v>690800</v>
      </c>
    </row>
    <row r="92" spans="1:5" ht="28.5" customHeight="1" x14ac:dyDescent="0.2">
      <c r="A92" s="41" t="s">
        <v>183</v>
      </c>
      <c r="B92" s="43" t="s">
        <v>182</v>
      </c>
      <c r="C92" s="22">
        <f>SUM(C93:C95)</f>
        <v>2087166</v>
      </c>
      <c r="D92" s="22">
        <f>SUM(D93:D95)</f>
        <v>2087166</v>
      </c>
      <c r="E92" s="22">
        <f>SUM(E93:E95)</f>
        <v>2087166</v>
      </c>
    </row>
    <row r="93" spans="1:5" ht="65.25" customHeight="1" x14ac:dyDescent="0.2">
      <c r="A93" s="41" t="s">
        <v>205</v>
      </c>
      <c r="B93" s="8" t="s">
        <v>204</v>
      </c>
      <c r="C93" s="20">
        <v>217122</v>
      </c>
      <c r="D93" s="20">
        <v>217122</v>
      </c>
      <c r="E93" s="20">
        <v>217122</v>
      </c>
    </row>
    <row r="94" spans="1:5" ht="64.5" customHeight="1" x14ac:dyDescent="0.2">
      <c r="A94" s="41" t="s">
        <v>207</v>
      </c>
      <c r="B94" s="8" t="s">
        <v>206</v>
      </c>
      <c r="C94" s="20">
        <v>224078</v>
      </c>
      <c r="D94" s="20">
        <v>224078</v>
      </c>
      <c r="E94" s="20">
        <v>224078</v>
      </c>
    </row>
    <row r="95" spans="1:5" ht="72" customHeight="1" x14ac:dyDescent="0.2">
      <c r="A95" s="41" t="s">
        <v>106</v>
      </c>
      <c r="B95" s="8" t="s">
        <v>51</v>
      </c>
      <c r="C95" s="20">
        <v>1645966</v>
      </c>
      <c r="D95" s="20">
        <v>1645966</v>
      </c>
      <c r="E95" s="20">
        <v>1645966</v>
      </c>
    </row>
    <row r="96" spans="1:5" ht="30" customHeight="1" x14ac:dyDescent="0.2">
      <c r="A96" s="42" t="s">
        <v>27</v>
      </c>
      <c r="B96" s="13" t="s">
        <v>28</v>
      </c>
      <c r="C96" s="51">
        <f>C97+C153+C156</f>
        <v>1430802050.9300001</v>
      </c>
      <c r="D96" s="51">
        <f>D97+D153+D156</f>
        <v>1461143472.71</v>
      </c>
      <c r="E96" s="51">
        <f>E97+E153+E156</f>
        <v>998361406.8900001</v>
      </c>
    </row>
    <row r="97" spans="1:6" ht="45.75" customHeight="1" x14ac:dyDescent="0.2">
      <c r="A97" s="52" t="s">
        <v>29</v>
      </c>
      <c r="B97" s="53" t="s">
        <v>30</v>
      </c>
      <c r="C97" s="22">
        <f>C98+C118+C145</f>
        <v>1280583850.9300001</v>
      </c>
      <c r="D97" s="22">
        <f>D98+D118+D145</f>
        <v>1310925272.71</v>
      </c>
      <c r="E97" s="22">
        <f>E98+E118+E145</f>
        <v>998143206.8900001</v>
      </c>
    </row>
    <row r="98" spans="1:6" ht="45.75" customHeight="1" x14ac:dyDescent="0.2">
      <c r="A98" s="42" t="s">
        <v>35</v>
      </c>
      <c r="B98" s="13" t="s">
        <v>40</v>
      </c>
      <c r="C98" s="51">
        <f>C99+C103+C104+C107+C108+C109+C101+C102</f>
        <v>446418759.98000002</v>
      </c>
      <c r="D98" s="51">
        <f>D99+D103+D104+D107+D108+D109+D101+D102</f>
        <v>456248116.31999999</v>
      </c>
      <c r="E98" s="51">
        <f>E99+E103+E104+E107+E108+E109+E101+E102</f>
        <v>105517212.81</v>
      </c>
      <c r="F98" s="62"/>
    </row>
    <row r="99" spans="1:6" ht="45.75" customHeight="1" x14ac:dyDescent="0.2">
      <c r="A99" s="9" t="s">
        <v>250</v>
      </c>
      <c r="B99" s="11" t="s">
        <v>186</v>
      </c>
      <c r="C99" s="54">
        <f>C100</f>
        <v>300000000</v>
      </c>
      <c r="D99" s="54">
        <f>D100</f>
        <v>345985059.17000002</v>
      </c>
      <c r="E99" s="54">
        <f>E100</f>
        <v>0</v>
      </c>
    </row>
    <row r="100" spans="1:6" ht="98.25" customHeight="1" x14ac:dyDescent="0.2">
      <c r="A100" s="68" t="s">
        <v>251</v>
      </c>
      <c r="B100" s="69" t="s">
        <v>186</v>
      </c>
      <c r="C100" s="70">
        <v>300000000</v>
      </c>
      <c r="D100" s="70">
        <v>345985059.17000002</v>
      </c>
      <c r="E100" s="70">
        <v>0</v>
      </c>
    </row>
    <row r="101" spans="1:6" ht="87" customHeight="1" x14ac:dyDescent="0.2">
      <c r="A101" s="73" t="s">
        <v>256</v>
      </c>
      <c r="B101" s="72" t="s">
        <v>255</v>
      </c>
      <c r="C101" s="58">
        <v>517100</v>
      </c>
      <c r="D101" s="58">
        <v>825900</v>
      </c>
      <c r="E101" s="58">
        <v>0</v>
      </c>
    </row>
    <row r="102" spans="1:6" ht="67.5" customHeight="1" x14ac:dyDescent="0.2">
      <c r="A102" s="35" t="s">
        <v>257</v>
      </c>
      <c r="B102" s="36" t="s">
        <v>254</v>
      </c>
      <c r="C102" s="58">
        <v>20324400</v>
      </c>
      <c r="D102" s="58">
        <v>0</v>
      </c>
      <c r="E102" s="58">
        <v>0</v>
      </c>
    </row>
    <row r="103" spans="1:6" ht="83.25" customHeight="1" x14ac:dyDescent="0.2">
      <c r="A103" s="9" t="s">
        <v>111</v>
      </c>
      <c r="B103" s="11" t="s">
        <v>112</v>
      </c>
      <c r="C103" s="54">
        <v>31853098.739999998</v>
      </c>
      <c r="D103" s="54">
        <v>26544248.949999999</v>
      </c>
      <c r="E103" s="54">
        <v>22562611.609999999</v>
      </c>
    </row>
    <row r="104" spans="1:6" ht="64.5" customHeight="1" x14ac:dyDescent="0.2">
      <c r="A104" s="9" t="s">
        <v>109</v>
      </c>
      <c r="B104" s="11" t="s">
        <v>110</v>
      </c>
      <c r="C104" s="54">
        <f>C105+C106</f>
        <v>28064000</v>
      </c>
      <c r="D104" s="54">
        <f>D105+D106</f>
        <v>28064000</v>
      </c>
      <c r="E104" s="54">
        <f>E105+E106</f>
        <v>28064000</v>
      </c>
    </row>
    <row r="105" spans="1:6" ht="50.25" customHeight="1" x14ac:dyDescent="0.2">
      <c r="A105" s="55" t="s">
        <v>65</v>
      </c>
      <c r="B105" s="56" t="s">
        <v>110</v>
      </c>
      <c r="C105" s="57">
        <v>22524100</v>
      </c>
      <c r="D105" s="57">
        <v>22524100</v>
      </c>
      <c r="E105" s="57">
        <v>22524100</v>
      </c>
    </row>
    <row r="106" spans="1:6" ht="63" customHeight="1" x14ac:dyDescent="0.2">
      <c r="A106" s="55" t="s">
        <v>245</v>
      </c>
      <c r="B106" s="56" t="s">
        <v>110</v>
      </c>
      <c r="C106" s="57">
        <v>5539900</v>
      </c>
      <c r="D106" s="57">
        <v>5539900</v>
      </c>
      <c r="E106" s="57">
        <v>5539900</v>
      </c>
    </row>
    <row r="107" spans="1:6" ht="47.25" customHeight="1" x14ac:dyDescent="0.2">
      <c r="A107" s="9" t="s">
        <v>113</v>
      </c>
      <c r="B107" s="11" t="s">
        <v>114</v>
      </c>
      <c r="C107" s="54">
        <v>1434060</v>
      </c>
      <c r="D107" s="54">
        <v>1436356</v>
      </c>
      <c r="E107" s="54">
        <v>1424849</v>
      </c>
    </row>
    <row r="108" spans="1:6" ht="32.25" customHeight="1" x14ac:dyDescent="0.2">
      <c r="A108" s="12" t="s">
        <v>116</v>
      </c>
      <c r="B108" s="11" t="s">
        <v>115</v>
      </c>
      <c r="C108" s="54">
        <v>736071.04</v>
      </c>
      <c r="D108" s="54">
        <v>0</v>
      </c>
      <c r="E108" s="54">
        <v>0</v>
      </c>
    </row>
    <row r="109" spans="1:6" ht="29.25" customHeight="1" x14ac:dyDescent="0.2">
      <c r="A109" s="42" t="s">
        <v>31</v>
      </c>
      <c r="B109" s="13" t="s">
        <v>41</v>
      </c>
      <c r="C109" s="22">
        <f>C110</f>
        <v>63490030.200000003</v>
      </c>
      <c r="D109" s="22">
        <f>D110</f>
        <v>53392552.200000003</v>
      </c>
      <c r="E109" s="22">
        <f>E110</f>
        <v>53465752.200000003</v>
      </c>
    </row>
    <row r="110" spans="1:6" ht="30.75" customHeight="1" x14ac:dyDescent="0.2">
      <c r="A110" s="9" t="s">
        <v>108</v>
      </c>
      <c r="B110" s="11" t="s">
        <v>107</v>
      </c>
      <c r="C110" s="54">
        <f>C111+C112+C113+C114+C115+C116+C117</f>
        <v>63490030.200000003</v>
      </c>
      <c r="D110" s="54">
        <f>D111+D112+D113+D114+D115+D116+D117</f>
        <v>53392552.200000003</v>
      </c>
      <c r="E110" s="54">
        <f>E111+E112+E113+E114+E115+E116+E117</f>
        <v>53465752.200000003</v>
      </c>
    </row>
    <row r="111" spans="1:6" ht="67.5" customHeight="1" x14ac:dyDescent="0.2">
      <c r="A111" s="9" t="s">
        <v>63</v>
      </c>
      <c r="B111" s="11" t="s">
        <v>107</v>
      </c>
      <c r="C111" s="20">
        <v>994400</v>
      </c>
      <c r="D111" s="20">
        <v>994400</v>
      </c>
      <c r="E111" s="20">
        <v>994400</v>
      </c>
    </row>
    <row r="112" spans="1:6" s="6" customFormat="1" ht="47.25" customHeight="1" x14ac:dyDescent="0.2">
      <c r="A112" s="9" t="s">
        <v>64</v>
      </c>
      <c r="B112" s="10" t="s">
        <v>107</v>
      </c>
      <c r="C112" s="20">
        <v>3121800</v>
      </c>
      <c r="D112" s="20">
        <v>3180200</v>
      </c>
      <c r="E112" s="20">
        <v>3253400</v>
      </c>
      <c r="F112" s="59"/>
    </row>
    <row r="113" spans="1:6" s="6" customFormat="1" ht="48" customHeight="1" x14ac:dyDescent="0.2">
      <c r="A113" s="39" t="s">
        <v>67</v>
      </c>
      <c r="B113" s="10" t="s">
        <v>107</v>
      </c>
      <c r="C113" s="20">
        <v>20753.2</v>
      </c>
      <c r="D113" s="20">
        <v>20753.2</v>
      </c>
      <c r="E113" s="20">
        <v>20753.2</v>
      </c>
      <c r="F113" s="59"/>
    </row>
    <row r="114" spans="1:6" s="6" customFormat="1" ht="46.5" customHeight="1" x14ac:dyDescent="0.2">
      <c r="A114" s="9" t="s">
        <v>66</v>
      </c>
      <c r="B114" s="10" t="s">
        <v>107</v>
      </c>
      <c r="C114" s="20">
        <v>47180972</v>
      </c>
      <c r="D114" s="20">
        <v>47180972</v>
      </c>
      <c r="E114" s="20">
        <v>47180972</v>
      </c>
      <c r="F114" s="59"/>
    </row>
    <row r="115" spans="1:6" ht="66.75" customHeight="1" x14ac:dyDescent="0.2">
      <c r="A115" s="9" t="s">
        <v>71</v>
      </c>
      <c r="B115" s="10" t="s">
        <v>107</v>
      </c>
      <c r="C115" s="20">
        <v>2016227</v>
      </c>
      <c r="D115" s="20">
        <v>2016227</v>
      </c>
      <c r="E115" s="20">
        <v>2016227</v>
      </c>
    </row>
    <row r="116" spans="1:6" ht="64.5" customHeight="1" x14ac:dyDescent="0.2">
      <c r="A116" s="9" t="s">
        <v>246</v>
      </c>
      <c r="B116" s="10" t="s">
        <v>107</v>
      </c>
      <c r="C116" s="20">
        <v>640378</v>
      </c>
      <c r="D116" s="20">
        <v>0</v>
      </c>
      <c r="E116" s="20">
        <v>0</v>
      </c>
    </row>
    <row r="117" spans="1:6" ht="36.75" customHeight="1" x14ac:dyDescent="0.2">
      <c r="A117" s="9" t="s">
        <v>117</v>
      </c>
      <c r="B117" s="10" t="s">
        <v>107</v>
      </c>
      <c r="C117" s="20">
        <v>9515500</v>
      </c>
      <c r="D117" s="20">
        <v>0</v>
      </c>
      <c r="E117" s="20">
        <v>0</v>
      </c>
    </row>
    <row r="118" spans="1:6" ht="32.25" customHeight="1" x14ac:dyDescent="0.2">
      <c r="A118" s="42" t="s">
        <v>42</v>
      </c>
      <c r="B118" s="13" t="s">
        <v>43</v>
      </c>
      <c r="C118" s="24">
        <f>C119+C137+C138+C141+C142+C143+C144</f>
        <v>782239990.95000005</v>
      </c>
      <c r="D118" s="24">
        <f>D119+D137+D138+D141+D142+D143+D144</f>
        <v>823517956.38999999</v>
      </c>
      <c r="E118" s="24">
        <f>E119+E137+E138+E141+E142+E143+E144</f>
        <v>861466794.08000004</v>
      </c>
    </row>
    <row r="119" spans="1:6" ht="45" customHeight="1" x14ac:dyDescent="0.2">
      <c r="A119" s="9" t="s">
        <v>119</v>
      </c>
      <c r="B119" s="11" t="s">
        <v>118</v>
      </c>
      <c r="C119" s="65">
        <f>C120+C121+C122+C123+C124+C125+C126+C127+C128+C129+C130+C131+C132+C133+C134+C135+C136</f>
        <v>32124545.300000001</v>
      </c>
      <c r="D119" s="65">
        <f>D120+D121+D122+D123+D124+D125+D126+D127+D128+D129+D130+D131+D132+D133+D134+D135+D136</f>
        <v>32276984.300000001</v>
      </c>
      <c r="E119" s="65">
        <f>E120+E121+E122+E123+E124+E125+E126+E127+E128+E129+E130+E131+E132+E133+E134+E135+E136</f>
        <v>32429507.300000001</v>
      </c>
    </row>
    <row r="120" spans="1:6" ht="88.5" customHeight="1" x14ac:dyDescent="0.2">
      <c r="A120" s="55" t="s">
        <v>127</v>
      </c>
      <c r="B120" s="56" t="s">
        <v>118</v>
      </c>
      <c r="C120" s="64">
        <v>4319079</v>
      </c>
      <c r="D120" s="64">
        <v>4319079</v>
      </c>
      <c r="E120" s="64">
        <v>4319079</v>
      </c>
      <c r="F120" s="62"/>
    </row>
    <row r="121" spans="1:6" ht="84.75" customHeight="1" x14ac:dyDescent="0.2">
      <c r="A121" s="55" t="s">
        <v>121</v>
      </c>
      <c r="B121" s="63" t="s">
        <v>118</v>
      </c>
      <c r="C121" s="64">
        <v>1931920</v>
      </c>
      <c r="D121" s="64">
        <v>1931920</v>
      </c>
      <c r="E121" s="64">
        <v>1931920</v>
      </c>
    </row>
    <row r="122" spans="1:6" ht="48.75" customHeight="1" x14ac:dyDescent="0.2">
      <c r="A122" s="55" t="s">
        <v>62</v>
      </c>
      <c r="B122" s="63" t="s">
        <v>118</v>
      </c>
      <c r="C122" s="64">
        <v>1439693</v>
      </c>
      <c r="D122" s="64">
        <v>1439693</v>
      </c>
      <c r="E122" s="64">
        <v>1439693</v>
      </c>
    </row>
    <row r="123" spans="1:6" ht="66.75" customHeight="1" x14ac:dyDescent="0.2">
      <c r="A123" s="66" t="s">
        <v>45</v>
      </c>
      <c r="B123" s="63" t="s">
        <v>118</v>
      </c>
      <c r="C123" s="64">
        <v>1230300</v>
      </c>
      <c r="D123" s="64">
        <v>1230300</v>
      </c>
      <c r="E123" s="64">
        <v>1230300</v>
      </c>
    </row>
    <row r="124" spans="1:6" ht="67.5" customHeight="1" x14ac:dyDescent="0.2">
      <c r="A124" s="66" t="s">
        <v>44</v>
      </c>
      <c r="B124" s="63" t="s">
        <v>118</v>
      </c>
      <c r="C124" s="64">
        <v>35703</v>
      </c>
      <c r="D124" s="64">
        <v>35703</v>
      </c>
      <c r="E124" s="64">
        <v>35703</v>
      </c>
    </row>
    <row r="125" spans="1:6" ht="138.75" customHeight="1" x14ac:dyDescent="0.2">
      <c r="A125" s="66" t="s">
        <v>120</v>
      </c>
      <c r="B125" s="63" t="s">
        <v>118</v>
      </c>
      <c r="C125" s="64">
        <v>2324700</v>
      </c>
      <c r="D125" s="64">
        <v>2324700</v>
      </c>
      <c r="E125" s="64">
        <v>2324700</v>
      </c>
    </row>
    <row r="126" spans="1:6" ht="69" customHeight="1" x14ac:dyDescent="0.2">
      <c r="A126" s="66" t="s">
        <v>53</v>
      </c>
      <c r="B126" s="63" t="s">
        <v>118</v>
      </c>
      <c r="C126" s="64">
        <v>2737000</v>
      </c>
      <c r="D126" s="64">
        <v>2737000</v>
      </c>
      <c r="E126" s="64">
        <v>2737000</v>
      </c>
    </row>
    <row r="127" spans="1:6" ht="33.75" customHeight="1" x14ac:dyDescent="0.2">
      <c r="A127" s="55" t="s">
        <v>54</v>
      </c>
      <c r="B127" s="56" t="s">
        <v>118</v>
      </c>
      <c r="C127" s="64">
        <v>12897900</v>
      </c>
      <c r="D127" s="64">
        <v>12897900</v>
      </c>
      <c r="E127" s="64">
        <v>12897900</v>
      </c>
    </row>
    <row r="128" spans="1:6" ht="30" customHeight="1" x14ac:dyDescent="0.2">
      <c r="A128" s="55" t="s">
        <v>60</v>
      </c>
      <c r="B128" s="63" t="s">
        <v>118</v>
      </c>
      <c r="C128" s="64">
        <v>878300</v>
      </c>
      <c r="D128" s="64">
        <v>878300</v>
      </c>
      <c r="E128" s="64">
        <v>878300</v>
      </c>
    </row>
    <row r="129" spans="1:5" ht="90.75" customHeight="1" x14ac:dyDescent="0.2">
      <c r="A129" s="55" t="s">
        <v>59</v>
      </c>
      <c r="B129" s="63" t="s">
        <v>118</v>
      </c>
      <c r="C129" s="64">
        <v>6000</v>
      </c>
      <c r="D129" s="64">
        <v>6000</v>
      </c>
      <c r="E129" s="64">
        <v>6000</v>
      </c>
    </row>
    <row r="130" spans="1:5" ht="72" customHeight="1" x14ac:dyDescent="0.2">
      <c r="A130" s="55" t="s">
        <v>32</v>
      </c>
      <c r="B130" s="63" t="s">
        <v>118</v>
      </c>
      <c r="C130" s="64">
        <v>5947</v>
      </c>
      <c r="D130" s="64">
        <v>5886</v>
      </c>
      <c r="E130" s="64">
        <v>5909</v>
      </c>
    </row>
    <row r="131" spans="1:5" ht="68.25" customHeight="1" x14ac:dyDescent="0.2">
      <c r="A131" s="55" t="s">
        <v>57</v>
      </c>
      <c r="B131" s="63" t="s">
        <v>118</v>
      </c>
      <c r="C131" s="64">
        <v>571900</v>
      </c>
      <c r="D131" s="64">
        <v>571900</v>
      </c>
      <c r="E131" s="64">
        <v>571900</v>
      </c>
    </row>
    <row r="132" spans="1:5" ht="101.25" customHeight="1" x14ac:dyDescent="0.2">
      <c r="A132" s="55" t="s">
        <v>58</v>
      </c>
      <c r="B132" s="63" t="s">
        <v>118</v>
      </c>
      <c r="C132" s="64">
        <v>152500</v>
      </c>
      <c r="D132" s="64">
        <v>305000</v>
      </c>
      <c r="E132" s="64">
        <v>457500</v>
      </c>
    </row>
    <row r="133" spans="1:5" ht="66" customHeight="1" x14ac:dyDescent="0.2">
      <c r="A133" s="55" t="s">
        <v>130</v>
      </c>
      <c r="B133" s="63" t="s">
        <v>118</v>
      </c>
      <c r="C133" s="64">
        <v>143969.29999999999</v>
      </c>
      <c r="D133" s="64">
        <v>143969.29999999999</v>
      </c>
      <c r="E133" s="64">
        <v>143969.29999999999</v>
      </c>
    </row>
    <row r="134" spans="1:5" ht="48" customHeight="1" x14ac:dyDescent="0.2">
      <c r="A134" s="55" t="s">
        <v>249</v>
      </c>
      <c r="B134" s="63" t="s">
        <v>118</v>
      </c>
      <c r="C134" s="64">
        <v>1030200</v>
      </c>
      <c r="D134" s="64">
        <v>1030200</v>
      </c>
      <c r="E134" s="64">
        <v>1030200</v>
      </c>
    </row>
    <row r="135" spans="1:5" ht="46.5" customHeight="1" x14ac:dyDescent="0.2">
      <c r="A135" s="55" t="s">
        <v>61</v>
      </c>
      <c r="B135" s="63" t="s">
        <v>118</v>
      </c>
      <c r="C135" s="64">
        <v>2373034</v>
      </c>
      <c r="D135" s="64">
        <v>2373034</v>
      </c>
      <c r="E135" s="64">
        <v>2373034</v>
      </c>
    </row>
    <row r="136" spans="1:5" ht="30.75" customHeight="1" x14ac:dyDescent="0.2">
      <c r="A136" s="55" t="s">
        <v>39</v>
      </c>
      <c r="B136" s="63" t="s">
        <v>118</v>
      </c>
      <c r="C136" s="64">
        <v>46400</v>
      </c>
      <c r="D136" s="64">
        <v>46400</v>
      </c>
      <c r="E136" s="64">
        <v>46400</v>
      </c>
    </row>
    <row r="137" spans="1:5" ht="66" customHeight="1" x14ac:dyDescent="0.2">
      <c r="A137" s="9" t="s">
        <v>248</v>
      </c>
      <c r="B137" s="10" t="s">
        <v>126</v>
      </c>
      <c r="C137" s="20">
        <v>67103800</v>
      </c>
      <c r="D137" s="20">
        <v>64645200</v>
      </c>
      <c r="E137" s="20">
        <v>59852300</v>
      </c>
    </row>
    <row r="138" spans="1:5" ht="71.25" customHeight="1" x14ac:dyDescent="0.2">
      <c r="A138" s="9" t="s">
        <v>125</v>
      </c>
      <c r="B138" s="10" t="s">
        <v>124</v>
      </c>
      <c r="C138" s="23">
        <f>C139+C140</f>
        <v>13714500</v>
      </c>
      <c r="D138" s="23">
        <f>D139+D140</f>
        <v>13714500</v>
      </c>
      <c r="E138" s="23">
        <f>E139+E140</f>
        <v>13714500</v>
      </c>
    </row>
    <row r="139" spans="1:5" ht="63.75" customHeight="1" x14ac:dyDescent="0.2">
      <c r="A139" s="67" t="s">
        <v>56</v>
      </c>
      <c r="B139" s="63" t="s">
        <v>124</v>
      </c>
      <c r="C139" s="64">
        <v>13386500</v>
      </c>
      <c r="D139" s="64">
        <v>13386500</v>
      </c>
      <c r="E139" s="64">
        <v>13386500</v>
      </c>
    </row>
    <row r="140" spans="1:5" ht="103.5" customHeight="1" x14ac:dyDescent="0.2">
      <c r="A140" s="55" t="s">
        <v>55</v>
      </c>
      <c r="B140" s="63" t="s">
        <v>124</v>
      </c>
      <c r="C140" s="64">
        <v>328000</v>
      </c>
      <c r="D140" s="64">
        <v>328000</v>
      </c>
      <c r="E140" s="64">
        <v>328000</v>
      </c>
    </row>
    <row r="141" spans="1:5" ht="65.25" customHeight="1" x14ac:dyDescent="0.2">
      <c r="A141" s="9" t="s">
        <v>129</v>
      </c>
      <c r="B141" s="10" t="s">
        <v>128</v>
      </c>
      <c r="C141" s="20">
        <v>12711200</v>
      </c>
      <c r="D141" s="20">
        <v>8474200</v>
      </c>
      <c r="E141" s="20">
        <v>6355600</v>
      </c>
    </row>
    <row r="142" spans="1:5" ht="67.5" customHeight="1" x14ac:dyDescent="0.2">
      <c r="A142" s="9" t="s">
        <v>132</v>
      </c>
      <c r="B142" s="10" t="s">
        <v>131</v>
      </c>
      <c r="C142" s="20">
        <v>1506.24</v>
      </c>
      <c r="D142" s="20">
        <v>1589.53</v>
      </c>
      <c r="E142" s="20">
        <v>1422.94</v>
      </c>
    </row>
    <row r="143" spans="1:5" ht="46.5" customHeight="1" x14ac:dyDescent="0.2">
      <c r="A143" s="9" t="s">
        <v>134</v>
      </c>
      <c r="B143" s="10" t="s">
        <v>133</v>
      </c>
      <c r="C143" s="20">
        <v>2919439.41</v>
      </c>
      <c r="D143" s="20">
        <v>3087782.56</v>
      </c>
      <c r="E143" s="20">
        <v>3208963.84</v>
      </c>
    </row>
    <row r="144" spans="1:5" ht="32.25" customHeight="1" x14ac:dyDescent="0.2">
      <c r="A144" s="9" t="s">
        <v>123</v>
      </c>
      <c r="B144" s="10" t="s">
        <v>122</v>
      </c>
      <c r="C144" s="20">
        <v>653665000</v>
      </c>
      <c r="D144" s="20">
        <v>701317700</v>
      </c>
      <c r="E144" s="20">
        <v>745904500</v>
      </c>
    </row>
    <row r="145" spans="1:5" ht="32.25" customHeight="1" x14ac:dyDescent="0.2">
      <c r="A145" s="47" t="s">
        <v>68</v>
      </c>
      <c r="B145" s="48" t="s">
        <v>69</v>
      </c>
      <c r="C145" s="49">
        <f>C147+C150+C151+C146</f>
        <v>51925100</v>
      </c>
      <c r="D145" s="49">
        <f>D147+D150+D151+D146</f>
        <v>31159200</v>
      </c>
      <c r="E145" s="49">
        <f>E147+E150+E151+E146</f>
        <v>31159200</v>
      </c>
    </row>
    <row r="146" spans="1:5" ht="70.5" customHeight="1" x14ac:dyDescent="0.2">
      <c r="A146" s="35" t="s">
        <v>260</v>
      </c>
      <c r="B146" s="50" t="s">
        <v>261</v>
      </c>
      <c r="C146" s="46">
        <v>3205300</v>
      </c>
      <c r="D146" s="46">
        <v>3159700</v>
      </c>
      <c r="E146" s="46">
        <v>3159700</v>
      </c>
    </row>
    <row r="147" spans="1:5" ht="64.5" customHeight="1" x14ac:dyDescent="0.2">
      <c r="A147" s="9" t="s">
        <v>136</v>
      </c>
      <c r="B147" s="10" t="s">
        <v>135</v>
      </c>
      <c r="C147" s="20">
        <f>C148+C149</f>
        <v>26232700</v>
      </c>
      <c r="D147" s="20">
        <f>D148+D149</f>
        <v>26412400</v>
      </c>
      <c r="E147" s="20">
        <f>E148+E149</f>
        <v>26412400</v>
      </c>
    </row>
    <row r="148" spans="1:5" ht="49.5" customHeight="1" x14ac:dyDescent="0.2">
      <c r="A148" s="55" t="s">
        <v>137</v>
      </c>
      <c r="B148" s="63" t="s">
        <v>135</v>
      </c>
      <c r="C148" s="64">
        <v>25092100</v>
      </c>
      <c r="D148" s="64">
        <v>25264000</v>
      </c>
      <c r="E148" s="64">
        <v>25264000</v>
      </c>
    </row>
    <row r="149" spans="1:5" ht="62.25" customHeight="1" x14ac:dyDescent="0.2">
      <c r="A149" s="55" t="s">
        <v>70</v>
      </c>
      <c r="B149" s="63" t="s">
        <v>135</v>
      </c>
      <c r="C149" s="64">
        <v>1140600</v>
      </c>
      <c r="D149" s="64">
        <v>1148400</v>
      </c>
      <c r="E149" s="64">
        <v>1148400</v>
      </c>
    </row>
    <row r="150" spans="1:5" ht="63" customHeight="1" x14ac:dyDescent="0.2">
      <c r="A150" s="35" t="s">
        <v>139</v>
      </c>
      <c r="B150" s="50" t="s">
        <v>138</v>
      </c>
      <c r="C150" s="46">
        <v>20900000</v>
      </c>
      <c r="D150" s="46">
        <v>0</v>
      </c>
      <c r="E150" s="46">
        <v>0</v>
      </c>
    </row>
    <row r="151" spans="1:5" ht="47.25" customHeight="1" x14ac:dyDescent="0.2">
      <c r="A151" s="42" t="s">
        <v>247</v>
      </c>
      <c r="B151" s="18" t="s">
        <v>187</v>
      </c>
      <c r="C151" s="22">
        <f>C152</f>
        <v>1587100</v>
      </c>
      <c r="D151" s="22">
        <f>D152</f>
        <v>1587100</v>
      </c>
      <c r="E151" s="22">
        <f>E152</f>
        <v>1587100</v>
      </c>
    </row>
    <row r="152" spans="1:5" ht="102.75" customHeight="1" x14ac:dyDescent="0.2">
      <c r="A152" s="9" t="s">
        <v>252</v>
      </c>
      <c r="B152" s="10" t="s">
        <v>187</v>
      </c>
      <c r="C152" s="20">
        <v>1587100</v>
      </c>
      <c r="D152" s="20">
        <v>1587100</v>
      </c>
      <c r="E152" s="20">
        <v>1587100</v>
      </c>
    </row>
    <row r="153" spans="1:5" ht="30" customHeight="1" x14ac:dyDescent="0.2">
      <c r="A153" s="47" t="s">
        <v>188</v>
      </c>
      <c r="B153" s="48" t="s">
        <v>189</v>
      </c>
      <c r="C153" s="49">
        <f t="shared" ref="C153:E154" si="0">C154</f>
        <v>150000000</v>
      </c>
      <c r="D153" s="49">
        <f t="shared" si="0"/>
        <v>150000000</v>
      </c>
      <c r="E153" s="49">
        <f t="shared" si="0"/>
        <v>0</v>
      </c>
    </row>
    <row r="154" spans="1:5" ht="30.75" customHeight="1" x14ac:dyDescent="0.2">
      <c r="A154" s="35" t="s">
        <v>190</v>
      </c>
      <c r="B154" s="50" t="s">
        <v>191</v>
      </c>
      <c r="C154" s="46">
        <f t="shared" si="0"/>
        <v>150000000</v>
      </c>
      <c r="D154" s="46">
        <f t="shared" si="0"/>
        <v>150000000</v>
      </c>
      <c r="E154" s="46">
        <f t="shared" si="0"/>
        <v>0</v>
      </c>
    </row>
    <row r="155" spans="1:5" ht="48" customHeight="1" x14ac:dyDescent="0.2">
      <c r="A155" s="35" t="s">
        <v>192</v>
      </c>
      <c r="B155" s="50" t="s">
        <v>193</v>
      </c>
      <c r="C155" s="46">
        <v>150000000</v>
      </c>
      <c r="D155" s="46">
        <v>150000000</v>
      </c>
      <c r="E155" s="46">
        <v>0</v>
      </c>
    </row>
    <row r="156" spans="1:5" ht="45.75" customHeight="1" x14ac:dyDescent="0.2">
      <c r="A156" s="47" t="s">
        <v>194</v>
      </c>
      <c r="B156" s="48" t="s">
        <v>195</v>
      </c>
      <c r="C156" s="49">
        <f>C157+C158</f>
        <v>218200</v>
      </c>
      <c r="D156" s="49">
        <f>D157+D158</f>
        <v>218200</v>
      </c>
      <c r="E156" s="49">
        <f>E157+E158</f>
        <v>218200</v>
      </c>
    </row>
    <row r="157" spans="1:5" ht="47.25" customHeight="1" x14ac:dyDescent="0.2">
      <c r="A157" s="35" t="s">
        <v>196</v>
      </c>
      <c r="B157" s="50" t="s">
        <v>197</v>
      </c>
      <c r="C157" s="46">
        <v>2766</v>
      </c>
      <c r="D157" s="46">
        <v>2766</v>
      </c>
      <c r="E157" s="46">
        <v>2766</v>
      </c>
    </row>
    <row r="158" spans="1:5" ht="47.25" customHeight="1" x14ac:dyDescent="0.2">
      <c r="A158" s="35" t="s">
        <v>198</v>
      </c>
      <c r="B158" s="50" t="s">
        <v>199</v>
      </c>
      <c r="C158" s="46">
        <v>215434</v>
      </c>
      <c r="D158" s="46">
        <v>215434</v>
      </c>
      <c r="E158" s="46">
        <v>215434</v>
      </c>
    </row>
    <row r="159" spans="1:5" ht="27.75" customHeight="1" x14ac:dyDescent="0.2">
      <c r="A159" s="42" t="s">
        <v>18</v>
      </c>
      <c r="B159" s="71"/>
      <c r="C159" s="32">
        <f>C16+C96</f>
        <v>2939682743.8299999</v>
      </c>
      <c r="D159" s="32">
        <f>D16+D96</f>
        <v>2994214584.9099998</v>
      </c>
      <c r="E159" s="32">
        <f>E16+E96</f>
        <v>2567668725.0900002</v>
      </c>
    </row>
    <row r="160" spans="1:5" x14ac:dyDescent="0.2">
      <c r="D160" s="4"/>
      <c r="E160" s="5"/>
    </row>
  </sheetData>
  <mergeCells count="5">
    <mergeCell ref="A6:B6"/>
    <mergeCell ref="A11:E11"/>
    <mergeCell ref="A12:E12"/>
    <mergeCell ref="C7:E7"/>
    <mergeCell ref="C2:E3"/>
  </mergeCells>
  <pageMargins left="0.61" right="0.22" top="0.35" bottom="0.16" header="0.31496062992125984" footer="0.31496062992125984"/>
  <pageSetup paperSize="9" scale="4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2"/>
  <sheetViews>
    <sheetView showGridLines="0" view="pageBreakPreview" zoomScale="90" zoomScaleNormal="100" zoomScaleSheetLayoutView="90" workbookViewId="0">
      <pane ySplit="17" topLeftCell="A671" activePane="bottomLeft" state="frozen"/>
      <selection pane="bottomLeft" activeCell="E736" sqref="E736"/>
    </sheetView>
  </sheetViews>
  <sheetFormatPr defaultColWidth="9.140625" defaultRowHeight="15" outlineLevelRow="6" x14ac:dyDescent="0.25"/>
  <cols>
    <col min="1" max="1" width="95.7109375" style="80" customWidth="1"/>
    <col min="2" max="2" width="10.28515625" style="80" customWidth="1"/>
    <col min="3" max="3" width="12.7109375" style="80" customWidth="1"/>
    <col min="4" max="4" width="8.7109375" style="80" customWidth="1"/>
    <col min="5" max="6" width="17.7109375" style="80" customWidth="1"/>
    <col min="7" max="7" width="19.7109375" style="80" customWidth="1"/>
    <col min="8" max="16384" width="9.140625" style="80"/>
  </cols>
  <sheetData>
    <row r="1" spans="1:7" x14ac:dyDescent="0.25">
      <c r="C1" s="130"/>
      <c r="D1" s="130"/>
      <c r="E1" s="130"/>
      <c r="F1" s="130"/>
      <c r="G1" s="130" t="s">
        <v>1003</v>
      </c>
    </row>
    <row r="2" spans="1:7" x14ac:dyDescent="0.25">
      <c r="C2" s="129" t="s">
        <v>1001</v>
      </c>
      <c r="D2" s="129"/>
      <c r="E2" s="129"/>
      <c r="F2" s="129"/>
      <c r="G2" s="129"/>
    </row>
    <row r="3" spans="1:7" x14ac:dyDescent="0.25">
      <c r="C3" s="129" t="s">
        <v>1000</v>
      </c>
      <c r="D3" s="129"/>
      <c r="E3" s="129"/>
      <c r="F3" s="129"/>
      <c r="G3" s="129"/>
    </row>
    <row r="4" spans="1:7" x14ac:dyDescent="0.25">
      <c r="C4" s="130"/>
      <c r="D4" s="130"/>
      <c r="E4" s="130"/>
      <c r="F4" s="130"/>
      <c r="G4" s="130" t="s">
        <v>264</v>
      </c>
    </row>
    <row r="7" spans="1:7" ht="15.2" customHeight="1" x14ac:dyDescent="0.25">
      <c r="A7" s="129" t="s">
        <v>1002</v>
      </c>
      <c r="B7" s="129"/>
      <c r="C7" s="129"/>
      <c r="D7" s="129"/>
      <c r="E7" s="129"/>
      <c r="F7" s="129"/>
      <c r="G7" s="129"/>
    </row>
    <row r="8" spans="1:7" ht="15.2" customHeight="1" x14ac:dyDescent="0.25">
      <c r="A8" s="129" t="s">
        <v>1001</v>
      </c>
      <c r="B8" s="129"/>
      <c r="C8" s="129"/>
      <c r="D8" s="129"/>
      <c r="E8" s="129"/>
      <c r="F8" s="129"/>
      <c r="G8" s="129"/>
    </row>
    <row r="9" spans="1:7" ht="15.2" customHeight="1" x14ac:dyDescent="0.25">
      <c r="A9" s="129" t="s">
        <v>1000</v>
      </c>
      <c r="B9" s="129"/>
      <c r="C9" s="129"/>
      <c r="D9" s="129"/>
      <c r="E9" s="129"/>
      <c r="F9" s="129"/>
      <c r="G9" s="129"/>
    </row>
    <row r="10" spans="1:7" ht="15.2" customHeight="1" x14ac:dyDescent="0.25">
      <c r="A10" s="129" t="s">
        <v>262</v>
      </c>
      <c r="B10" s="129"/>
      <c r="C10" s="129"/>
      <c r="D10" s="129"/>
      <c r="E10" s="129"/>
      <c r="F10" s="129"/>
      <c r="G10" s="129"/>
    </row>
    <row r="11" spans="1:7" ht="15.2" customHeight="1" x14ac:dyDescent="0.25"/>
    <row r="12" spans="1:7" ht="15.2" customHeight="1" x14ac:dyDescent="0.25"/>
    <row r="13" spans="1:7" ht="41.25" customHeight="1" x14ac:dyDescent="0.25">
      <c r="A13" s="128" t="s">
        <v>999</v>
      </c>
      <c r="B13" s="127"/>
      <c r="C13" s="127"/>
      <c r="D13" s="127"/>
      <c r="E13" s="127"/>
      <c r="F13" s="127"/>
      <c r="G13" s="127"/>
    </row>
    <row r="14" spans="1:7" ht="15.2" customHeight="1" x14ac:dyDescent="0.25">
      <c r="A14" s="128"/>
      <c r="B14" s="127"/>
      <c r="C14" s="127"/>
      <c r="D14" s="127"/>
      <c r="E14" s="127"/>
      <c r="F14" s="127"/>
      <c r="G14" s="127"/>
    </row>
    <row r="15" spans="1:7" ht="15.2" customHeight="1" x14ac:dyDescent="0.25">
      <c r="A15" s="126" t="s">
        <v>998</v>
      </c>
      <c r="B15" s="125"/>
      <c r="C15" s="125"/>
      <c r="D15" s="125"/>
      <c r="E15" s="125"/>
      <c r="F15" s="125"/>
      <c r="G15" s="125"/>
    </row>
    <row r="16" spans="1:7" ht="82.5" customHeight="1" x14ac:dyDescent="0.25">
      <c r="A16" s="124" t="s">
        <v>997</v>
      </c>
      <c r="B16" s="123" t="s">
        <v>996</v>
      </c>
      <c r="C16" s="123" t="s">
        <v>995</v>
      </c>
      <c r="D16" s="123" t="s">
        <v>994</v>
      </c>
      <c r="E16" s="123" t="s">
        <v>993</v>
      </c>
      <c r="F16" s="123" t="s">
        <v>992</v>
      </c>
      <c r="G16" s="122" t="s">
        <v>991</v>
      </c>
    </row>
    <row r="17" spans="1:7" ht="15.2" customHeight="1" x14ac:dyDescent="0.25">
      <c r="A17" s="121" t="s">
        <v>990</v>
      </c>
      <c r="B17" s="120" t="s">
        <v>989</v>
      </c>
      <c r="C17" s="120" t="s">
        <v>988</v>
      </c>
      <c r="D17" s="120" t="s">
        <v>987</v>
      </c>
      <c r="E17" s="120" t="s">
        <v>986</v>
      </c>
      <c r="F17" s="120" t="s">
        <v>985</v>
      </c>
      <c r="G17" s="119" t="s">
        <v>984</v>
      </c>
    </row>
    <row r="18" spans="1:7" x14ac:dyDescent="0.25">
      <c r="A18" s="118" t="s">
        <v>983</v>
      </c>
      <c r="B18" s="117" t="s">
        <v>982</v>
      </c>
      <c r="C18" s="117"/>
      <c r="D18" s="117"/>
      <c r="E18" s="116">
        <v>535329419.66000003</v>
      </c>
      <c r="F18" s="116">
        <v>520092206.5</v>
      </c>
      <c r="G18" s="115">
        <v>482760250.63999999</v>
      </c>
    </row>
    <row r="19" spans="1:7" ht="25.5" outlineLevel="1" x14ac:dyDescent="0.25">
      <c r="A19" s="114" t="s">
        <v>981</v>
      </c>
      <c r="B19" s="113" t="s">
        <v>976</v>
      </c>
      <c r="C19" s="113"/>
      <c r="D19" s="113"/>
      <c r="E19" s="112">
        <v>3439324</v>
      </c>
      <c r="F19" s="112">
        <v>3318130.67</v>
      </c>
      <c r="G19" s="111">
        <v>3439324</v>
      </c>
    </row>
    <row r="20" spans="1:7" ht="25.5" outlineLevel="2" x14ac:dyDescent="0.25">
      <c r="A20" s="110" t="s">
        <v>447</v>
      </c>
      <c r="B20" s="109" t="s">
        <v>976</v>
      </c>
      <c r="C20" s="109" t="s">
        <v>446</v>
      </c>
      <c r="D20" s="109"/>
      <c r="E20" s="108">
        <v>3439324</v>
      </c>
      <c r="F20" s="108">
        <v>3318130.67</v>
      </c>
      <c r="G20" s="107">
        <v>3439324</v>
      </c>
    </row>
    <row r="21" spans="1:7" ht="25.5" outlineLevel="5" x14ac:dyDescent="0.25">
      <c r="A21" s="98" t="s">
        <v>980</v>
      </c>
      <c r="B21" s="97" t="s">
        <v>976</v>
      </c>
      <c r="C21" s="97" t="s">
        <v>979</v>
      </c>
      <c r="D21" s="97"/>
      <c r="E21" s="96">
        <v>3099837</v>
      </c>
      <c r="F21" s="96">
        <v>3099837</v>
      </c>
      <c r="G21" s="95">
        <v>3099837</v>
      </c>
    </row>
    <row r="22" spans="1:7" ht="38.25" outlineLevel="6" x14ac:dyDescent="0.25">
      <c r="A22" s="94" t="s">
        <v>432</v>
      </c>
      <c r="B22" s="93" t="s">
        <v>976</v>
      </c>
      <c r="C22" s="93" t="s">
        <v>979</v>
      </c>
      <c r="D22" s="93" t="s">
        <v>431</v>
      </c>
      <c r="E22" s="92">
        <v>3099837</v>
      </c>
      <c r="F22" s="92">
        <v>3099837</v>
      </c>
      <c r="G22" s="91">
        <v>3099837</v>
      </c>
    </row>
    <row r="23" spans="1:7" ht="25.5" outlineLevel="5" x14ac:dyDescent="0.25">
      <c r="A23" s="98" t="s">
        <v>978</v>
      </c>
      <c r="B23" s="97" t="s">
        <v>976</v>
      </c>
      <c r="C23" s="97" t="s">
        <v>977</v>
      </c>
      <c r="D23" s="97"/>
      <c r="E23" s="96">
        <v>218293.67</v>
      </c>
      <c r="F23" s="96">
        <v>218293.67</v>
      </c>
      <c r="G23" s="95">
        <v>218293.67</v>
      </c>
    </row>
    <row r="24" spans="1:7" ht="38.25" outlineLevel="6" x14ac:dyDescent="0.25">
      <c r="A24" s="94" t="s">
        <v>432</v>
      </c>
      <c r="B24" s="93" t="s">
        <v>976</v>
      </c>
      <c r="C24" s="93" t="s">
        <v>977</v>
      </c>
      <c r="D24" s="93" t="s">
        <v>431</v>
      </c>
      <c r="E24" s="92">
        <v>93600</v>
      </c>
      <c r="F24" s="92">
        <v>93600</v>
      </c>
      <c r="G24" s="91">
        <v>93600</v>
      </c>
    </row>
    <row r="25" spans="1:7" outlineLevel="6" x14ac:dyDescent="0.25">
      <c r="A25" s="94" t="s">
        <v>343</v>
      </c>
      <c r="B25" s="93" t="s">
        <v>976</v>
      </c>
      <c r="C25" s="93" t="s">
        <v>977</v>
      </c>
      <c r="D25" s="93" t="s">
        <v>340</v>
      </c>
      <c r="E25" s="92">
        <v>124693.67</v>
      </c>
      <c r="F25" s="92">
        <v>124693.67</v>
      </c>
      <c r="G25" s="91">
        <v>124693.67</v>
      </c>
    </row>
    <row r="26" spans="1:7" ht="25.5" outlineLevel="5" x14ac:dyDescent="0.25">
      <c r="A26" s="98" t="s">
        <v>493</v>
      </c>
      <c r="B26" s="97" t="s">
        <v>976</v>
      </c>
      <c r="C26" s="97" t="s">
        <v>971</v>
      </c>
      <c r="D26" s="97"/>
      <c r="E26" s="96">
        <v>121193.33</v>
      </c>
      <c r="F26" s="96">
        <v>0</v>
      </c>
      <c r="G26" s="95">
        <v>121193.33</v>
      </c>
    </row>
    <row r="27" spans="1:7" ht="38.25" outlineLevel="6" x14ac:dyDescent="0.25">
      <c r="A27" s="94" t="s">
        <v>432</v>
      </c>
      <c r="B27" s="93" t="s">
        <v>976</v>
      </c>
      <c r="C27" s="93" t="s">
        <v>971</v>
      </c>
      <c r="D27" s="93" t="s">
        <v>431</v>
      </c>
      <c r="E27" s="92">
        <v>121193.33</v>
      </c>
      <c r="F27" s="92">
        <v>0</v>
      </c>
      <c r="G27" s="91">
        <v>121193.33</v>
      </c>
    </row>
    <row r="28" spans="1:7" ht="25.5" outlineLevel="1" x14ac:dyDescent="0.25">
      <c r="A28" s="114" t="s">
        <v>975</v>
      </c>
      <c r="B28" s="113" t="s">
        <v>972</v>
      </c>
      <c r="C28" s="113"/>
      <c r="D28" s="113"/>
      <c r="E28" s="112">
        <v>2496916.33</v>
      </c>
      <c r="F28" s="112">
        <v>2385104.33</v>
      </c>
      <c r="G28" s="111">
        <v>2496916.33</v>
      </c>
    </row>
    <row r="29" spans="1:7" ht="25.5" outlineLevel="2" x14ac:dyDescent="0.25">
      <c r="A29" s="110" t="s">
        <v>447</v>
      </c>
      <c r="B29" s="109" t="s">
        <v>972</v>
      </c>
      <c r="C29" s="109" t="s">
        <v>446</v>
      </c>
      <c r="D29" s="109"/>
      <c r="E29" s="108">
        <v>2496916.33</v>
      </c>
      <c r="F29" s="108">
        <v>2385104.33</v>
      </c>
      <c r="G29" s="107">
        <v>2496916.33</v>
      </c>
    </row>
    <row r="30" spans="1:7" outlineLevel="5" x14ac:dyDescent="0.25">
      <c r="A30" s="98" t="s">
        <v>954</v>
      </c>
      <c r="B30" s="97" t="s">
        <v>972</v>
      </c>
      <c r="C30" s="97" t="s">
        <v>974</v>
      </c>
      <c r="D30" s="97"/>
      <c r="E30" s="96">
        <v>2260581</v>
      </c>
      <c r="F30" s="96">
        <v>2260581</v>
      </c>
      <c r="G30" s="95">
        <v>2260581</v>
      </c>
    </row>
    <row r="31" spans="1:7" ht="38.25" outlineLevel="6" x14ac:dyDescent="0.25">
      <c r="A31" s="94" t="s">
        <v>432</v>
      </c>
      <c r="B31" s="93" t="s">
        <v>972</v>
      </c>
      <c r="C31" s="93" t="s">
        <v>974</v>
      </c>
      <c r="D31" s="93" t="s">
        <v>431</v>
      </c>
      <c r="E31" s="92">
        <v>2260581</v>
      </c>
      <c r="F31" s="92">
        <v>2260581</v>
      </c>
      <c r="G31" s="91">
        <v>2260581</v>
      </c>
    </row>
    <row r="32" spans="1:7" outlineLevel="5" x14ac:dyDescent="0.25">
      <c r="A32" s="98" t="s">
        <v>952</v>
      </c>
      <c r="B32" s="97" t="s">
        <v>972</v>
      </c>
      <c r="C32" s="97" t="s">
        <v>973</v>
      </c>
      <c r="D32" s="97"/>
      <c r="E32" s="96">
        <v>124523.33</v>
      </c>
      <c r="F32" s="96">
        <v>124523.33</v>
      </c>
      <c r="G32" s="95">
        <v>124523.33</v>
      </c>
    </row>
    <row r="33" spans="1:7" outlineLevel="6" x14ac:dyDescent="0.25">
      <c r="A33" s="94" t="s">
        <v>343</v>
      </c>
      <c r="B33" s="93" t="s">
        <v>972</v>
      </c>
      <c r="C33" s="93" t="s">
        <v>973</v>
      </c>
      <c r="D33" s="93" t="s">
        <v>340</v>
      </c>
      <c r="E33" s="92">
        <v>124523.33</v>
      </c>
      <c r="F33" s="92">
        <v>124523.33</v>
      </c>
      <c r="G33" s="91">
        <v>124523.33</v>
      </c>
    </row>
    <row r="34" spans="1:7" ht="25.5" outlineLevel="5" x14ac:dyDescent="0.25">
      <c r="A34" s="98" t="s">
        <v>493</v>
      </c>
      <c r="B34" s="97" t="s">
        <v>972</v>
      </c>
      <c r="C34" s="97" t="s">
        <v>971</v>
      </c>
      <c r="D34" s="97"/>
      <c r="E34" s="96">
        <v>111812</v>
      </c>
      <c r="F34" s="96">
        <v>0</v>
      </c>
      <c r="G34" s="95">
        <v>111812</v>
      </c>
    </row>
    <row r="35" spans="1:7" ht="38.25" outlineLevel="6" x14ac:dyDescent="0.25">
      <c r="A35" s="94" t="s">
        <v>432</v>
      </c>
      <c r="B35" s="93" t="s">
        <v>972</v>
      </c>
      <c r="C35" s="93" t="s">
        <v>971</v>
      </c>
      <c r="D35" s="93" t="s">
        <v>431</v>
      </c>
      <c r="E35" s="92">
        <v>111812</v>
      </c>
      <c r="F35" s="92">
        <v>0</v>
      </c>
      <c r="G35" s="91">
        <v>111812</v>
      </c>
    </row>
    <row r="36" spans="1:7" ht="25.5" outlineLevel="1" x14ac:dyDescent="0.25">
      <c r="A36" s="114" t="s">
        <v>970</v>
      </c>
      <c r="B36" s="113" t="s">
        <v>963</v>
      </c>
      <c r="C36" s="113"/>
      <c r="D36" s="113"/>
      <c r="E36" s="112">
        <v>73351843.359999999</v>
      </c>
      <c r="F36" s="112">
        <v>71974828.359999999</v>
      </c>
      <c r="G36" s="111">
        <v>71974828.359999999</v>
      </c>
    </row>
    <row r="37" spans="1:7" ht="25.5" outlineLevel="2" x14ac:dyDescent="0.25">
      <c r="A37" s="110" t="s">
        <v>292</v>
      </c>
      <c r="B37" s="109" t="s">
        <v>963</v>
      </c>
      <c r="C37" s="109" t="s">
        <v>291</v>
      </c>
      <c r="D37" s="109"/>
      <c r="E37" s="108">
        <v>73351843.359999999</v>
      </c>
      <c r="F37" s="108">
        <v>71974828.359999999</v>
      </c>
      <c r="G37" s="107">
        <v>71974828.359999999</v>
      </c>
    </row>
    <row r="38" spans="1:7" ht="25.5" outlineLevel="3" x14ac:dyDescent="0.25">
      <c r="A38" s="106" t="s">
        <v>290</v>
      </c>
      <c r="B38" s="105" t="s">
        <v>963</v>
      </c>
      <c r="C38" s="105" t="s">
        <v>289</v>
      </c>
      <c r="D38" s="105"/>
      <c r="E38" s="104">
        <v>73351843.359999999</v>
      </c>
      <c r="F38" s="104">
        <v>71974828.359999999</v>
      </c>
      <c r="G38" s="103">
        <v>71974828.359999999</v>
      </c>
    </row>
    <row r="39" spans="1:7" ht="25.5" outlineLevel="4" x14ac:dyDescent="0.25">
      <c r="A39" s="102" t="s">
        <v>838</v>
      </c>
      <c r="B39" s="101" t="s">
        <v>963</v>
      </c>
      <c r="C39" s="101" t="s">
        <v>837</v>
      </c>
      <c r="D39" s="101"/>
      <c r="E39" s="100">
        <v>73351843.359999999</v>
      </c>
      <c r="F39" s="100">
        <v>71974828.359999999</v>
      </c>
      <c r="G39" s="99">
        <v>71974828.359999999</v>
      </c>
    </row>
    <row r="40" spans="1:7" ht="25.5" outlineLevel="5" x14ac:dyDescent="0.25">
      <c r="A40" s="98" t="s">
        <v>969</v>
      </c>
      <c r="B40" s="97" t="s">
        <v>963</v>
      </c>
      <c r="C40" s="97" t="s">
        <v>968</v>
      </c>
      <c r="D40" s="97"/>
      <c r="E40" s="96">
        <v>2439969.5499999998</v>
      </c>
      <c r="F40" s="96">
        <v>2439969.5499999998</v>
      </c>
      <c r="G40" s="95">
        <v>2439969.5499999998</v>
      </c>
    </row>
    <row r="41" spans="1:7" ht="38.25" outlineLevel="6" x14ac:dyDescent="0.25">
      <c r="A41" s="94" t="s">
        <v>432</v>
      </c>
      <c r="B41" s="93" t="s">
        <v>963</v>
      </c>
      <c r="C41" s="93" t="s">
        <v>968</v>
      </c>
      <c r="D41" s="93" t="s">
        <v>431</v>
      </c>
      <c r="E41" s="92">
        <v>2439969.5499999998</v>
      </c>
      <c r="F41" s="92">
        <v>2439969.5499999998</v>
      </c>
      <c r="G41" s="91">
        <v>2439969.5499999998</v>
      </c>
    </row>
    <row r="42" spans="1:7" ht="25.5" outlineLevel="5" x14ac:dyDescent="0.25">
      <c r="A42" s="98" t="s">
        <v>967</v>
      </c>
      <c r="B42" s="97" t="s">
        <v>963</v>
      </c>
      <c r="C42" s="97" t="s">
        <v>966</v>
      </c>
      <c r="D42" s="97"/>
      <c r="E42" s="96">
        <v>568840</v>
      </c>
      <c r="F42" s="96">
        <v>568840</v>
      </c>
      <c r="G42" s="95">
        <v>568840</v>
      </c>
    </row>
    <row r="43" spans="1:7" ht="38.25" outlineLevel="6" x14ac:dyDescent="0.25">
      <c r="A43" s="94" t="s">
        <v>432</v>
      </c>
      <c r="B43" s="93" t="s">
        <v>963</v>
      </c>
      <c r="C43" s="93" t="s">
        <v>966</v>
      </c>
      <c r="D43" s="93" t="s">
        <v>431</v>
      </c>
      <c r="E43" s="92">
        <v>73500</v>
      </c>
      <c r="F43" s="92">
        <v>73500</v>
      </c>
      <c r="G43" s="91">
        <v>73500</v>
      </c>
    </row>
    <row r="44" spans="1:7" outlineLevel="6" x14ac:dyDescent="0.25">
      <c r="A44" s="94" t="s">
        <v>343</v>
      </c>
      <c r="B44" s="93" t="s">
        <v>963</v>
      </c>
      <c r="C44" s="93" t="s">
        <v>966</v>
      </c>
      <c r="D44" s="93" t="s">
        <v>340</v>
      </c>
      <c r="E44" s="92">
        <v>495340</v>
      </c>
      <c r="F44" s="92">
        <v>495340</v>
      </c>
      <c r="G44" s="91">
        <v>495340</v>
      </c>
    </row>
    <row r="45" spans="1:7" outlineLevel="5" x14ac:dyDescent="0.25">
      <c r="A45" s="98" t="s">
        <v>954</v>
      </c>
      <c r="B45" s="97" t="s">
        <v>963</v>
      </c>
      <c r="C45" s="97" t="s">
        <v>965</v>
      </c>
      <c r="D45" s="97"/>
      <c r="E45" s="96">
        <v>65252542.920000002</v>
      </c>
      <c r="F45" s="96">
        <v>65252542.920000002</v>
      </c>
      <c r="G45" s="95">
        <v>65252542.920000002</v>
      </c>
    </row>
    <row r="46" spans="1:7" ht="38.25" outlineLevel="6" x14ac:dyDescent="0.25">
      <c r="A46" s="94" t="s">
        <v>432</v>
      </c>
      <c r="B46" s="93" t="s">
        <v>963</v>
      </c>
      <c r="C46" s="93" t="s">
        <v>965</v>
      </c>
      <c r="D46" s="93" t="s">
        <v>431</v>
      </c>
      <c r="E46" s="92">
        <v>65252542.920000002</v>
      </c>
      <c r="F46" s="92">
        <v>65252542.920000002</v>
      </c>
      <c r="G46" s="91">
        <v>65252542.920000002</v>
      </c>
    </row>
    <row r="47" spans="1:7" outlineLevel="5" x14ac:dyDescent="0.25">
      <c r="A47" s="98" t="s">
        <v>952</v>
      </c>
      <c r="B47" s="97" t="s">
        <v>963</v>
      </c>
      <c r="C47" s="97" t="s">
        <v>964</v>
      </c>
      <c r="D47" s="97"/>
      <c r="E47" s="96">
        <v>4090490.89</v>
      </c>
      <c r="F47" s="96">
        <v>2713475.89</v>
      </c>
      <c r="G47" s="95">
        <v>2713475.89</v>
      </c>
    </row>
    <row r="48" spans="1:7" ht="38.25" outlineLevel="6" x14ac:dyDescent="0.25">
      <c r="A48" s="94" t="s">
        <v>432</v>
      </c>
      <c r="B48" s="93" t="s">
        <v>963</v>
      </c>
      <c r="C48" s="93" t="s">
        <v>964</v>
      </c>
      <c r="D48" s="93" t="s">
        <v>431</v>
      </c>
      <c r="E48" s="92">
        <v>52500</v>
      </c>
      <c r="F48" s="92">
        <v>52500</v>
      </c>
      <c r="G48" s="91">
        <v>52500</v>
      </c>
    </row>
    <row r="49" spans="1:7" outlineLevel="6" x14ac:dyDescent="0.25">
      <c r="A49" s="94" t="s">
        <v>343</v>
      </c>
      <c r="B49" s="93" t="s">
        <v>963</v>
      </c>
      <c r="C49" s="93" t="s">
        <v>964</v>
      </c>
      <c r="D49" s="93" t="s">
        <v>340</v>
      </c>
      <c r="E49" s="92">
        <v>4037990.89</v>
      </c>
      <c r="F49" s="92">
        <v>2660975.89</v>
      </c>
      <c r="G49" s="91">
        <v>2660975.89</v>
      </c>
    </row>
    <row r="50" spans="1:7" ht="25.5" outlineLevel="5" x14ac:dyDescent="0.25">
      <c r="A50" s="98" t="s">
        <v>493</v>
      </c>
      <c r="B50" s="97" t="s">
        <v>963</v>
      </c>
      <c r="C50" s="97" t="s">
        <v>962</v>
      </c>
      <c r="D50" s="97"/>
      <c r="E50" s="96">
        <v>1000000</v>
      </c>
      <c r="F50" s="96">
        <v>1000000</v>
      </c>
      <c r="G50" s="95">
        <v>1000000</v>
      </c>
    </row>
    <row r="51" spans="1:7" ht="38.25" outlineLevel="6" x14ac:dyDescent="0.25">
      <c r="A51" s="94" t="s">
        <v>432</v>
      </c>
      <c r="B51" s="93" t="s">
        <v>963</v>
      </c>
      <c r="C51" s="93" t="s">
        <v>962</v>
      </c>
      <c r="D51" s="93" t="s">
        <v>431</v>
      </c>
      <c r="E51" s="92">
        <v>1000000</v>
      </c>
      <c r="F51" s="92">
        <v>1000000</v>
      </c>
      <c r="G51" s="91">
        <v>1000000</v>
      </c>
    </row>
    <row r="52" spans="1:7" outlineLevel="1" x14ac:dyDescent="0.25">
      <c r="A52" s="114" t="s">
        <v>961</v>
      </c>
      <c r="B52" s="113" t="s">
        <v>959</v>
      </c>
      <c r="C52" s="113"/>
      <c r="D52" s="113"/>
      <c r="E52" s="112">
        <v>1506.24</v>
      </c>
      <c r="F52" s="112">
        <v>1589.53</v>
      </c>
      <c r="G52" s="111">
        <v>1422.94</v>
      </c>
    </row>
    <row r="53" spans="1:7" ht="25.5" outlineLevel="2" x14ac:dyDescent="0.25">
      <c r="A53" s="110" t="s">
        <v>292</v>
      </c>
      <c r="B53" s="109" t="s">
        <v>959</v>
      </c>
      <c r="C53" s="109" t="s">
        <v>291</v>
      </c>
      <c r="D53" s="109"/>
      <c r="E53" s="108">
        <v>1506.24</v>
      </c>
      <c r="F53" s="108">
        <v>1589.53</v>
      </c>
      <c r="G53" s="107">
        <v>1422.94</v>
      </c>
    </row>
    <row r="54" spans="1:7" ht="25.5" outlineLevel="3" x14ac:dyDescent="0.25">
      <c r="A54" s="106" t="s">
        <v>290</v>
      </c>
      <c r="B54" s="105" t="s">
        <v>959</v>
      </c>
      <c r="C54" s="105" t="s">
        <v>289</v>
      </c>
      <c r="D54" s="105"/>
      <c r="E54" s="104">
        <v>1506.24</v>
      </c>
      <c r="F54" s="104">
        <v>1589.53</v>
      </c>
      <c r="G54" s="103">
        <v>1422.94</v>
      </c>
    </row>
    <row r="55" spans="1:7" ht="25.5" outlineLevel="4" x14ac:dyDescent="0.25">
      <c r="A55" s="102" t="s">
        <v>838</v>
      </c>
      <c r="B55" s="101" t="s">
        <v>959</v>
      </c>
      <c r="C55" s="101" t="s">
        <v>837</v>
      </c>
      <c r="D55" s="101"/>
      <c r="E55" s="100">
        <v>1506.24</v>
      </c>
      <c r="F55" s="100">
        <v>1589.53</v>
      </c>
      <c r="G55" s="99">
        <v>1422.94</v>
      </c>
    </row>
    <row r="56" spans="1:7" ht="25.5" outlineLevel="5" x14ac:dyDescent="0.25">
      <c r="A56" s="98" t="s">
        <v>960</v>
      </c>
      <c r="B56" s="97" t="s">
        <v>959</v>
      </c>
      <c r="C56" s="97" t="s">
        <v>958</v>
      </c>
      <c r="D56" s="97"/>
      <c r="E56" s="96">
        <v>1506.24</v>
      </c>
      <c r="F56" s="96">
        <v>1589.53</v>
      </c>
      <c r="G56" s="95">
        <v>1422.94</v>
      </c>
    </row>
    <row r="57" spans="1:7" outlineLevel="6" x14ac:dyDescent="0.25">
      <c r="A57" s="94" t="s">
        <v>343</v>
      </c>
      <c r="B57" s="93" t="s">
        <v>959</v>
      </c>
      <c r="C57" s="93" t="s">
        <v>958</v>
      </c>
      <c r="D57" s="93" t="s">
        <v>340</v>
      </c>
      <c r="E57" s="92">
        <v>1506.24</v>
      </c>
      <c r="F57" s="92">
        <v>1589.53</v>
      </c>
      <c r="G57" s="91">
        <v>1422.94</v>
      </c>
    </row>
    <row r="58" spans="1:7" ht="25.5" outlineLevel="1" x14ac:dyDescent="0.25">
      <c r="A58" s="114" t="s">
        <v>957</v>
      </c>
      <c r="B58" s="113" t="s">
        <v>950</v>
      </c>
      <c r="C58" s="113"/>
      <c r="D58" s="113"/>
      <c r="E58" s="112">
        <v>9290936.8200000003</v>
      </c>
      <c r="F58" s="112">
        <v>8981982.8200000003</v>
      </c>
      <c r="G58" s="111">
        <v>9223903.8200000003</v>
      </c>
    </row>
    <row r="59" spans="1:7" ht="25.5" outlineLevel="2" x14ac:dyDescent="0.25">
      <c r="A59" s="110" t="s">
        <v>846</v>
      </c>
      <c r="B59" s="109" t="s">
        <v>950</v>
      </c>
      <c r="C59" s="109" t="s">
        <v>845</v>
      </c>
      <c r="D59" s="109"/>
      <c r="E59" s="108">
        <v>9290936.8200000003</v>
      </c>
      <c r="F59" s="108">
        <v>8981982.8200000003</v>
      </c>
      <c r="G59" s="107">
        <v>9223903.8200000003</v>
      </c>
    </row>
    <row r="60" spans="1:7" ht="25.5" outlineLevel="5" x14ac:dyDescent="0.25">
      <c r="A60" s="98" t="s">
        <v>956</v>
      </c>
      <c r="B60" s="97" t="s">
        <v>950</v>
      </c>
      <c r="C60" s="97" t="s">
        <v>955</v>
      </c>
      <c r="D60" s="97"/>
      <c r="E60" s="96">
        <v>2274268.52</v>
      </c>
      <c r="F60" s="96">
        <v>2274268.52</v>
      </c>
      <c r="G60" s="95">
        <v>2274268.52</v>
      </c>
    </row>
    <row r="61" spans="1:7" ht="38.25" outlineLevel="6" x14ac:dyDescent="0.25">
      <c r="A61" s="94" t="s">
        <v>432</v>
      </c>
      <c r="B61" s="93" t="s">
        <v>950</v>
      </c>
      <c r="C61" s="93" t="s">
        <v>955</v>
      </c>
      <c r="D61" s="93" t="s">
        <v>431</v>
      </c>
      <c r="E61" s="92">
        <v>2274268.52</v>
      </c>
      <c r="F61" s="92">
        <v>2274268.52</v>
      </c>
      <c r="G61" s="91">
        <v>2274268.52</v>
      </c>
    </row>
    <row r="62" spans="1:7" outlineLevel="5" x14ac:dyDescent="0.25">
      <c r="A62" s="98" t="s">
        <v>954</v>
      </c>
      <c r="B62" s="97" t="s">
        <v>950</v>
      </c>
      <c r="C62" s="97" t="s">
        <v>953</v>
      </c>
      <c r="D62" s="97"/>
      <c r="E62" s="96">
        <v>6475025.2999999998</v>
      </c>
      <c r="F62" s="96">
        <v>6475025.2999999998</v>
      </c>
      <c r="G62" s="95">
        <v>6475025.2999999998</v>
      </c>
    </row>
    <row r="63" spans="1:7" ht="38.25" outlineLevel="6" x14ac:dyDescent="0.25">
      <c r="A63" s="94" t="s">
        <v>432</v>
      </c>
      <c r="B63" s="93" t="s">
        <v>950</v>
      </c>
      <c r="C63" s="93" t="s">
        <v>953</v>
      </c>
      <c r="D63" s="93" t="s">
        <v>431</v>
      </c>
      <c r="E63" s="92">
        <v>6475025.2999999998</v>
      </c>
      <c r="F63" s="92">
        <v>6475025.2999999998</v>
      </c>
      <c r="G63" s="91">
        <v>6475025.2999999998</v>
      </c>
    </row>
    <row r="64" spans="1:7" outlineLevel="5" x14ac:dyDescent="0.25">
      <c r="A64" s="98" t="s">
        <v>952</v>
      </c>
      <c r="B64" s="97" t="s">
        <v>950</v>
      </c>
      <c r="C64" s="97" t="s">
        <v>951</v>
      </c>
      <c r="D64" s="97"/>
      <c r="E64" s="96">
        <v>145253</v>
      </c>
      <c r="F64" s="96">
        <v>78220</v>
      </c>
      <c r="G64" s="95">
        <v>78220</v>
      </c>
    </row>
    <row r="65" spans="1:7" ht="38.25" outlineLevel="6" x14ac:dyDescent="0.25">
      <c r="A65" s="94" t="s">
        <v>432</v>
      </c>
      <c r="B65" s="93" t="s">
        <v>950</v>
      </c>
      <c r="C65" s="93" t="s">
        <v>951</v>
      </c>
      <c r="D65" s="93" t="s">
        <v>431</v>
      </c>
      <c r="E65" s="92">
        <v>35233</v>
      </c>
      <c r="F65" s="92">
        <v>0</v>
      </c>
      <c r="G65" s="91">
        <v>0</v>
      </c>
    </row>
    <row r="66" spans="1:7" outlineLevel="6" x14ac:dyDescent="0.25">
      <c r="A66" s="94" t="s">
        <v>343</v>
      </c>
      <c r="B66" s="93" t="s">
        <v>950</v>
      </c>
      <c r="C66" s="93" t="s">
        <v>951</v>
      </c>
      <c r="D66" s="93" t="s">
        <v>340</v>
      </c>
      <c r="E66" s="92">
        <v>110020</v>
      </c>
      <c r="F66" s="92">
        <v>78220</v>
      </c>
      <c r="G66" s="91">
        <v>78220</v>
      </c>
    </row>
    <row r="67" spans="1:7" ht="25.5" outlineLevel="5" x14ac:dyDescent="0.25">
      <c r="A67" s="98" t="s">
        <v>493</v>
      </c>
      <c r="B67" s="97" t="s">
        <v>950</v>
      </c>
      <c r="C67" s="97" t="s">
        <v>949</v>
      </c>
      <c r="D67" s="97"/>
      <c r="E67" s="96">
        <v>396390</v>
      </c>
      <c r="F67" s="96">
        <v>154469</v>
      </c>
      <c r="G67" s="95">
        <v>396390</v>
      </c>
    </row>
    <row r="68" spans="1:7" ht="38.25" outlineLevel="6" x14ac:dyDescent="0.25">
      <c r="A68" s="94" t="s">
        <v>432</v>
      </c>
      <c r="B68" s="93" t="s">
        <v>950</v>
      </c>
      <c r="C68" s="93" t="s">
        <v>949</v>
      </c>
      <c r="D68" s="93" t="s">
        <v>431</v>
      </c>
      <c r="E68" s="92">
        <v>396390</v>
      </c>
      <c r="F68" s="92">
        <v>154469</v>
      </c>
      <c r="G68" s="91">
        <v>396390</v>
      </c>
    </row>
    <row r="69" spans="1:7" outlineLevel="1" x14ac:dyDescent="0.25">
      <c r="A69" s="114" t="s">
        <v>948</v>
      </c>
      <c r="B69" s="113" t="s">
        <v>944</v>
      </c>
      <c r="C69" s="113"/>
      <c r="D69" s="113"/>
      <c r="E69" s="112">
        <v>2000000</v>
      </c>
      <c r="F69" s="112">
        <v>2000000</v>
      </c>
      <c r="G69" s="111">
        <v>2000000</v>
      </c>
    </row>
    <row r="70" spans="1:7" ht="25.5" outlineLevel="2" x14ac:dyDescent="0.25">
      <c r="A70" s="110" t="s">
        <v>947</v>
      </c>
      <c r="B70" s="109" t="s">
        <v>944</v>
      </c>
      <c r="C70" s="109" t="s">
        <v>946</v>
      </c>
      <c r="D70" s="109"/>
      <c r="E70" s="108">
        <v>2000000</v>
      </c>
      <c r="F70" s="108">
        <v>2000000</v>
      </c>
      <c r="G70" s="107">
        <v>2000000</v>
      </c>
    </row>
    <row r="71" spans="1:7" ht="25.5" outlineLevel="5" x14ac:dyDescent="0.25">
      <c r="A71" s="98" t="s">
        <v>945</v>
      </c>
      <c r="B71" s="97" t="s">
        <v>944</v>
      </c>
      <c r="C71" s="97" t="s">
        <v>943</v>
      </c>
      <c r="D71" s="97"/>
      <c r="E71" s="96">
        <v>2000000</v>
      </c>
      <c r="F71" s="96">
        <v>2000000</v>
      </c>
      <c r="G71" s="95">
        <v>2000000</v>
      </c>
    </row>
    <row r="72" spans="1:7" outlineLevel="6" x14ac:dyDescent="0.25">
      <c r="A72" s="94" t="s">
        <v>285</v>
      </c>
      <c r="B72" s="93" t="s">
        <v>944</v>
      </c>
      <c r="C72" s="93" t="s">
        <v>943</v>
      </c>
      <c r="D72" s="93" t="s">
        <v>282</v>
      </c>
      <c r="E72" s="92">
        <v>2000000</v>
      </c>
      <c r="F72" s="92">
        <v>2000000</v>
      </c>
      <c r="G72" s="91">
        <v>2000000</v>
      </c>
    </row>
    <row r="73" spans="1:7" outlineLevel="1" x14ac:dyDescent="0.25">
      <c r="A73" s="114" t="s">
        <v>942</v>
      </c>
      <c r="B73" s="113" t="s">
        <v>843</v>
      </c>
      <c r="C73" s="113"/>
      <c r="D73" s="113"/>
      <c r="E73" s="112">
        <v>444748892.91000003</v>
      </c>
      <c r="F73" s="112">
        <v>431430570.79000002</v>
      </c>
      <c r="G73" s="111">
        <v>393623855.19</v>
      </c>
    </row>
    <row r="74" spans="1:7" ht="25.5" outlineLevel="2" x14ac:dyDescent="0.25">
      <c r="A74" s="110" t="s">
        <v>416</v>
      </c>
      <c r="B74" s="109" t="s">
        <v>843</v>
      </c>
      <c r="C74" s="109" t="s">
        <v>415</v>
      </c>
      <c r="D74" s="109"/>
      <c r="E74" s="108">
        <v>20326462.210000001</v>
      </c>
      <c r="F74" s="108">
        <v>20309628.870000001</v>
      </c>
      <c r="G74" s="107">
        <v>20309628.870000001</v>
      </c>
    </row>
    <row r="75" spans="1:7" ht="25.5" outlineLevel="3" x14ac:dyDescent="0.25">
      <c r="A75" s="106" t="s">
        <v>941</v>
      </c>
      <c r="B75" s="105" t="s">
        <v>843</v>
      </c>
      <c r="C75" s="105" t="s">
        <v>940</v>
      </c>
      <c r="D75" s="105"/>
      <c r="E75" s="104">
        <v>20326462.210000001</v>
      </c>
      <c r="F75" s="104">
        <v>20309628.870000001</v>
      </c>
      <c r="G75" s="103">
        <v>20309628.870000001</v>
      </c>
    </row>
    <row r="76" spans="1:7" outlineLevel="4" x14ac:dyDescent="0.25">
      <c r="A76" s="102" t="s">
        <v>939</v>
      </c>
      <c r="B76" s="101" t="s">
        <v>843</v>
      </c>
      <c r="C76" s="101" t="s">
        <v>938</v>
      </c>
      <c r="D76" s="101"/>
      <c r="E76" s="100">
        <v>20326462.210000001</v>
      </c>
      <c r="F76" s="100">
        <v>20309628.870000001</v>
      </c>
      <c r="G76" s="99">
        <v>20309628.870000001</v>
      </c>
    </row>
    <row r="77" spans="1:7" ht="38.25" outlineLevel="5" x14ac:dyDescent="0.25">
      <c r="A77" s="98" t="s">
        <v>937</v>
      </c>
      <c r="B77" s="97" t="s">
        <v>843</v>
      </c>
      <c r="C77" s="97" t="s">
        <v>936</v>
      </c>
      <c r="D77" s="97"/>
      <c r="E77" s="96">
        <v>20326462.210000001</v>
      </c>
      <c r="F77" s="96">
        <v>20309628.870000001</v>
      </c>
      <c r="G77" s="95">
        <v>20309628.870000001</v>
      </c>
    </row>
    <row r="78" spans="1:7" ht="38.25" outlineLevel="6" x14ac:dyDescent="0.25">
      <c r="A78" s="94" t="s">
        <v>432</v>
      </c>
      <c r="B78" s="93" t="s">
        <v>843</v>
      </c>
      <c r="C78" s="93" t="s">
        <v>936</v>
      </c>
      <c r="D78" s="93" t="s">
        <v>431</v>
      </c>
      <c r="E78" s="92">
        <v>19782557.710000001</v>
      </c>
      <c r="F78" s="92">
        <v>19782557.710000001</v>
      </c>
      <c r="G78" s="91">
        <v>19782557.710000001</v>
      </c>
    </row>
    <row r="79" spans="1:7" outlineLevel="6" x14ac:dyDescent="0.25">
      <c r="A79" s="94" t="s">
        <v>343</v>
      </c>
      <c r="B79" s="93" t="s">
        <v>843</v>
      </c>
      <c r="C79" s="93" t="s">
        <v>936</v>
      </c>
      <c r="D79" s="93" t="s">
        <v>340</v>
      </c>
      <c r="E79" s="92">
        <v>543904.5</v>
      </c>
      <c r="F79" s="92">
        <v>527071.16</v>
      </c>
      <c r="G79" s="91">
        <v>527071.16</v>
      </c>
    </row>
    <row r="80" spans="1:7" ht="25.5" outlineLevel="2" x14ac:dyDescent="0.25">
      <c r="A80" s="110" t="s">
        <v>292</v>
      </c>
      <c r="B80" s="109" t="s">
        <v>843</v>
      </c>
      <c r="C80" s="109" t="s">
        <v>291</v>
      </c>
      <c r="D80" s="109"/>
      <c r="E80" s="108">
        <v>368638034.45999998</v>
      </c>
      <c r="F80" s="108">
        <v>367319810.43000001</v>
      </c>
      <c r="G80" s="107">
        <v>348414846.73000002</v>
      </c>
    </row>
    <row r="81" spans="1:7" ht="25.5" outlineLevel="3" x14ac:dyDescent="0.25">
      <c r="A81" s="106" t="s">
        <v>290</v>
      </c>
      <c r="B81" s="105" t="s">
        <v>843</v>
      </c>
      <c r="C81" s="105" t="s">
        <v>289</v>
      </c>
      <c r="D81" s="105"/>
      <c r="E81" s="104">
        <v>9386696.3499999996</v>
      </c>
      <c r="F81" s="104">
        <v>9183200</v>
      </c>
      <c r="G81" s="103">
        <v>9183200</v>
      </c>
    </row>
    <row r="82" spans="1:7" ht="25.5" outlineLevel="4" x14ac:dyDescent="0.25">
      <c r="A82" s="102" t="s">
        <v>838</v>
      </c>
      <c r="B82" s="101" t="s">
        <v>843</v>
      </c>
      <c r="C82" s="101" t="s">
        <v>837</v>
      </c>
      <c r="D82" s="101"/>
      <c r="E82" s="100">
        <v>8651750</v>
      </c>
      <c r="F82" s="100">
        <v>8651750</v>
      </c>
      <c r="G82" s="99">
        <v>8651750</v>
      </c>
    </row>
    <row r="83" spans="1:7" ht="38.25" outlineLevel="5" x14ac:dyDescent="0.25">
      <c r="A83" s="98" t="s">
        <v>44</v>
      </c>
      <c r="B83" s="97" t="s">
        <v>843</v>
      </c>
      <c r="C83" s="97" t="s">
        <v>935</v>
      </c>
      <c r="D83" s="97"/>
      <c r="E83" s="96">
        <v>35703</v>
      </c>
      <c r="F83" s="96">
        <v>35703</v>
      </c>
      <c r="G83" s="95">
        <v>35703</v>
      </c>
    </row>
    <row r="84" spans="1:7" ht="38.25" outlineLevel="6" x14ac:dyDescent="0.25">
      <c r="A84" s="94" t="s">
        <v>432</v>
      </c>
      <c r="B84" s="93" t="s">
        <v>843</v>
      </c>
      <c r="C84" s="93" t="s">
        <v>935</v>
      </c>
      <c r="D84" s="93" t="s">
        <v>431</v>
      </c>
      <c r="E84" s="92">
        <v>35703</v>
      </c>
      <c r="F84" s="92">
        <v>35703</v>
      </c>
      <c r="G84" s="91">
        <v>35703</v>
      </c>
    </row>
    <row r="85" spans="1:7" ht="38.25" outlineLevel="5" x14ac:dyDescent="0.25">
      <c r="A85" s="98" t="s">
        <v>53</v>
      </c>
      <c r="B85" s="97" t="s">
        <v>843</v>
      </c>
      <c r="C85" s="97" t="s">
        <v>934</v>
      </c>
      <c r="D85" s="97"/>
      <c r="E85" s="96">
        <v>41055</v>
      </c>
      <c r="F85" s="96">
        <v>41055</v>
      </c>
      <c r="G85" s="95">
        <v>41055</v>
      </c>
    </row>
    <row r="86" spans="1:7" ht="38.25" outlineLevel="6" x14ac:dyDescent="0.25">
      <c r="A86" s="94" t="s">
        <v>432</v>
      </c>
      <c r="B86" s="93" t="s">
        <v>843</v>
      </c>
      <c r="C86" s="93" t="s">
        <v>934</v>
      </c>
      <c r="D86" s="93" t="s">
        <v>431</v>
      </c>
      <c r="E86" s="92">
        <v>41055</v>
      </c>
      <c r="F86" s="92">
        <v>41055</v>
      </c>
      <c r="G86" s="91">
        <v>41055</v>
      </c>
    </row>
    <row r="87" spans="1:7" ht="51" outlineLevel="5" x14ac:dyDescent="0.25">
      <c r="A87" s="98" t="s">
        <v>933</v>
      </c>
      <c r="B87" s="97" t="s">
        <v>843</v>
      </c>
      <c r="C87" s="97" t="s">
        <v>932</v>
      </c>
      <c r="D87" s="97"/>
      <c r="E87" s="96">
        <v>4319079</v>
      </c>
      <c r="F87" s="96">
        <v>4319079</v>
      </c>
      <c r="G87" s="95">
        <v>4319079</v>
      </c>
    </row>
    <row r="88" spans="1:7" ht="38.25" outlineLevel="6" x14ac:dyDescent="0.25">
      <c r="A88" s="94" t="s">
        <v>432</v>
      </c>
      <c r="B88" s="93" t="s">
        <v>843</v>
      </c>
      <c r="C88" s="93" t="s">
        <v>932</v>
      </c>
      <c r="D88" s="93" t="s">
        <v>431</v>
      </c>
      <c r="E88" s="92">
        <v>3460681.07</v>
      </c>
      <c r="F88" s="92">
        <v>3460681.07</v>
      </c>
      <c r="G88" s="91">
        <v>3460681.07</v>
      </c>
    </row>
    <row r="89" spans="1:7" outlineLevel="6" x14ac:dyDescent="0.25">
      <c r="A89" s="94" t="s">
        <v>343</v>
      </c>
      <c r="B89" s="93" t="s">
        <v>843</v>
      </c>
      <c r="C89" s="93" t="s">
        <v>932</v>
      </c>
      <c r="D89" s="93" t="s">
        <v>340</v>
      </c>
      <c r="E89" s="92">
        <v>858397.93</v>
      </c>
      <c r="F89" s="92">
        <v>858397.93</v>
      </c>
      <c r="G89" s="91">
        <v>858397.93</v>
      </c>
    </row>
    <row r="90" spans="1:7" ht="51" outlineLevel="5" x14ac:dyDescent="0.25">
      <c r="A90" s="98" t="s">
        <v>931</v>
      </c>
      <c r="B90" s="97" t="s">
        <v>843</v>
      </c>
      <c r="C90" s="97" t="s">
        <v>930</v>
      </c>
      <c r="D90" s="97"/>
      <c r="E90" s="96">
        <v>1931920</v>
      </c>
      <c r="F90" s="96">
        <v>1931920</v>
      </c>
      <c r="G90" s="95">
        <v>1931920</v>
      </c>
    </row>
    <row r="91" spans="1:7" ht="38.25" outlineLevel="6" x14ac:dyDescent="0.25">
      <c r="A91" s="94" t="s">
        <v>432</v>
      </c>
      <c r="B91" s="93" t="s">
        <v>843</v>
      </c>
      <c r="C91" s="93" t="s">
        <v>930</v>
      </c>
      <c r="D91" s="93" t="s">
        <v>431</v>
      </c>
      <c r="E91" s="92">
        <v>1090552.18</v>
      </c>
      <c r="F91" s="92">
        <v>1090552.18</v>
      </c>
      <c r="G91" s="91">
        <v>1090552.18</v>
      </c>
    </row>
    <row r="92" spans="1:7" outlineLevel="6" x14ac:dyDescent="0.25">
      <c r="A92" s="94" t="s">
        <v>343</v>
      </c>
      <c r="B92" s="93" t="s">
        <v>843</v>
      </c>
      <c r="C92" s="93" t="s">
        <v>930</v>
      </c>
      <c r="D92" s="93" t="s">
        <v>340</v>
      </c>
      <c r="E92" s="92">
        <v>841367.82</v>
      </c>
      <c r="F92" s="92">
        <v>841367.82</v>
      </c>
      <c r="G92" s="91">
        <v>841367.82</v>
      </c>
    </row>
    <row r="93" spans="1:7" ht="51" outlineLevel="5" x14ac:dyDescent="0.25">
      <c r="A93" s="98" t="s">
        <v>59</v>
      </c>
      <c r="B93" s="97" t="s">
        <v>843</v>
      </c>
      <c r="C93" s="97" t="s">
        <v>929</v>
      </c>
      <c r="D93" s="97"/>
      <c r="E93" s="96">
        <v>6000</v>
      </c>
      <c r="F93" s="96">
        <v>6000</v>
      </c>
      <c r="G93" s="95">
        <v>6000</v>
      </c>
    </row>
    <row r="94" spans="1:7" outlineLevel="6" x14ac:dyDescent="0.25">
      <c r="A94" s="94" t="s">
        <v>343</v>
      </c>
      <c r="B94" s="93" t="s">
        <v>843</v>
      </c>
      <c r="C94" s="93" t="s">
        <v>929</v>
      </c>
      <c r="D94" s="93" t="s">
        <v>340</v>
      </c>
      <c r="E94" s="92">
        <v>6000</v>
      </c>
      <c r="F94" s="92">
        <v>6000</v>
      </c>
      <c r="G94" s="91">
        <v>6000</v>
      </c>
    </row>
    <row r="95" spans="1:7" outlineLevel="5" x14ac:dyDescent="0.25">
      <c r="A95" s="98" t="s">
        <v>60</v>
      </c>
      <c r="B95" s="97" t="s">
        <v>843</v>
      </c>
      <c r="C95" s="97" t="s">
        <v>928</v>
      </c>
      <c r="D95" s="97"/>
      <c r="E95" s="96">
        <v>878300</v>
      </c>
      <c r="F95" s="96">
        <v>878300</v>
      </c>
      <c r="G95" s="95">
        <v>878300</v>
      </c>
    </row>
    <row r="96" spans="1:7" ht="38.25" outlineLevel="6" x14ac:dyDescent="0.25">
      <c r="A96" s="94" t="s">
        <v>432</v>
      </c>
      <c r="B96" s="93" t="s">
        <v>843</v>
      </c>
      <c r="C96" s="93" t="s">
        <v>928</v>
      </c>
      <c r="D96" s="93" t="s">
        <v>431</v>
      </c>
      <c r="E96" s="92">
        <v>843647.41</v>
      </c>
      <c r="F96" s="92">
        <v>843647.41</v>
      </c>
      <c r="G96" s="91">
        <v>843647.41</v>
      </c>
    </row>
    <row r="97" spans="1:7" outlineLevel="6" x14ac:dyDescent="0.25">
      <c r="A97" s="94" t="s">
        <v>343</v>
      </c>
      <c r="B97" s="93" t="s">
        <v>843</v>
      </c>
      <c r="C97" s="93" t="s">
        <v>928</v>
      </c>
      <c r="D97" s="93" t="s">
        <v>340</v>
      </c>
      <c r="E97" s="92">
        <v>34652.589999999997</v>
      </c>
      <c r="F97" s="92">
        <v>34652.589999999997</v>
      </c>
      <c r="G97" s="91">
        <v>34652.589999999997</v>
      </c>
    </row>
    <row r="98" spans="1:7" ht="25.5" outlineLevel="5" x14ac:dyDescent="0.25">
      <c r="A98" s="98" t="s">
        <v>62</v>
      </c>
      <c r="B98" s="97" t="s">
        <v>843</v>
      </c>
      <c r="C98" s="97" t="s">
        <v>927</v>
      </c>
      <c r="D98" s="97"/>
      <c r="E98" s="96">
        <v>1439693</v>
      </c>
      <c r="F98" s="96">
        <v>1439693</v>
      </c>
      <c r="G98" s="95">
        <v>1439693</v>
      </c>
    </row>
    <row r="99" spans="1:7" ht="38.25" outlineLevel="6" x14ac:dyDescent="0.25">
      <c r="A99" s="94" t="s">
        <v>432</v>
      </c>
      <c r="B99" s="93" t="s">
        <v>843</v>
      </c>
      <c r="C99" s="93" t="s">
        <v>927</v>
      </c>
      <c r="D99" s="93" t="s">
        <v>431</v>
      </c>
      <c r="E99" s="92">
        <v>1024880.6</v>
      </c>
      <c r="F99" s="92">
        <v>1024880.6</v>
      </c>
      <c r="G99" s="91">
        <v>1024880.6</v>
      </c>
    </row>
    <row r="100" spans="1:7" outlineLevel="6" x14ac:dyDescent="0.25">
      <c r="A100" s="94" t="s">
        <v>343</v>
      </c>
      <c r="B100" s="93" t="s">
        <v>843</v>
      </c>
      <c r="C100" s="93" t="s">
        <v>927</v>
      </c>
      <c r="D100" s="93" t="s">
        <v>340</v>
      </c>
      <c r="E100" s="92">
        <v>414812.4</v>
      </c>
      <c r="F100" s="92">
        <v>414812.4</v>
      </c>
      <c r="G100" s="91">
        <v>414812.4</v>
      </c>
    </row>
    <row r="101" spans="1:7" outlineLevel="4" x14ac:dyDescent="0.25">
      <c r="A101" s="102" t="s">
        <v>288</v>
      </c>
      <c r="B101" s="101" t="s">
        <v>843</v>
      </c>
      <c r="C101" s="101" t="s">
        <v>287</v>
      </c>
      <c r="D101" s="101"/>
      <c r="E101" s="100">
        <v>734946.35</v>
      </c>
      <c r="F101" s="100">
        <v>531450</v>
      </c>
      <c r="G101" s="99">
        <v>531450</v>
      </c>
    </row>
    <row r="102" spans="1:7" outlineLevel="5" x14ac:dyDescent="0.25">
      <c r="A102" s="98" t="s">
        <v>926</v>
      </c>
      <c r="B102" s="97" t="s">
        <v>843</v>
      </c>
      <c r="C102" s="97" t="s">
        <v>925</v>
      </c>
      <c r="D102" s="97"/>
      <c r="E102" s="96">
        <v>265746.34999999998</v>
      </c>
      <c r="F102" s="96">
        <v>62250</v>
      </c>
      <c r="G102" s="95">
        <v>62250</v>
      </c>
    </row>
    <row r="103" spans="1:7" outlineLevel="6" x14ac:dyDescent="0.25">
      <c r="A103" s="94" t="s">
        <v>343</v>
      </c>
      <c r="B103" s="93" t="s">
        <v>843</v>
      </c>
      <c r="C103" s="93" t="s">
        <v>925</v>
      </c>
      <c r="D103" s="93" t="s">
        <v>340</v>
      </c>
      <c r="E103" s="92">
        <v>80746.350000000006</v>
      </c>
      <c r="F103" s="92">
        <v>62250</v>
      </c>
      <c r="G103" s="91">
        <v>62250</v>
      </c>
    </row>
    <row r="104" spans="1:7" outlineLevel="6" x14ac:dyDescent="0.25">
      <c r="A104" s="94" t="s">
        <v>285</v>
      </c>
      <c r="B104" s="93" t="s">
        <v>843</v>
      </c>
      <c r="C104" s="93" t="s">
        <v>925</v>
      </c>
      <c r="D104" s="93" t="s">
        <v>282</v>
      </c>
      <c r="E104" s="92">
        <v>185000</v>
      </c>
      <c r="F104" s="92">
        <v>0</v>
      </c>
      <c r="G104" s="91">
        <v>0</v>
      </c>
    </row>
    <row r="105" spans="1:7" ht="25.5" outlineLevel="5" x14ac:dyDescent="0.25">
      <c r="A105" s="98" t="s">
        <v>924</v>
      </c>
      <c r="B105" s="97" t="s">
        <v>843</v>
      </c>
      <c r="C105" s="97" t="s">
        <v>923</v>
      </c>
      <c r="D105" s="97"/>
      <c r="E105" s="96">
        <v>469200</v>
      </c>
      <c r="F105" s="96">
        <v>469200</v>
      </c>
      <c r="G105" s="95">
        <v>469200</v>
      </c>
    </row>
    <row r="106" spans="1:7" outlineLevel="6" x14ac:dyDescent="0.25">
      <c r="A106" s="94" t="s">
        <v>363</v>
      </c>
      <c r="B106" s="93" t="s">
        <v>843</v>
      </c>
      <c r="C106" s="93" t="s">
        <v>923</v>
      </c>
      <c r="D106" s="93" t="s">
        <v>361</v>
      </c>
      <c r="E106" s="92">
        <v>469200</v>
      </c>
      <c r="F106" s="92">
        <v>469200</v>
      </c>
      <c r="G106" s="91">
        <v>469200</v>
      </c>
    </row>
    <row r="107" spans="1:7" ht="25.5" outlineLevel="3" x14ac:dyDescent="0.25">
      <c r="A107" s="106" t="s">
        <v>922</v>
      </c>
      <c r="B107" s="105" t="s">
        <v>843</v>
      </c>
      <c r="C107" s="105" t="s">
        <v>921</v>
      </c>
      <c r="D107" s="105"/>
      <c r="E107" s="104">
        <v>86867703.010000005</v>
      </c>
      <c r="F107" s="104">
        <v>86817703.010000005</v>
      </c>
      <c r="G107" s="103">
        <v>86817703.010000005</v>
      </c>
    </row>
    <row r="108" spans="1:7" outlineLevel="4" x14ac:dyDescent="0.25">
      <c r="A108" s="102" t="s">
        <v>920</v>
      </c>
      <c r="B108" s="101" t="s">
        <v>843</v>
      </c>
      <c r="C108" s="101" t="s">
        <v>919</v>
      </c>
      <c r="D108" s="101"/>
      <c r="E108" s="100">
        <v>86867703.010000005</v>
      </c>
      <c r="F108" s="100">
        <v>86817703.010000005</v>
      </c>
      <c r="G108" s="99">
        <v>86817703.010000005</v>
      </c>
    </row>
    <row r="109" spans="1:7" outlineLevel="5" x14ac:dyDescent="0.25">
      <c r="A109" s="98" t="s">
        <v>918</v>
      </c>
      <c r="B109" s="97" t="s">
        <v>843</v>
      </c>
      <c r="C109" s="97" t="s">
        <v>917</v>
      </c>
      <c r="D109" s="97"/>
      <c r="E109" s="96">
        <v>86867703.010000005</v>
      </c>
      <c r="F109" s="96">
        <v>86817703.010000005</v>
      </c>
      <c r="G109" s="95">
        <v>86817703.010000005</v>
      </c>
    </row>
    <row r="110" spans="1:7" ht="38.25" outlineLevel="6" x14ac:dyDescent="0.25">
      <c r="A110" s="94" t="s">
        <v>432</v>
      </c>
      <c r="B110" s="93" t="s">
        <v>843</v>
      </c>
      <c r="C110" s="93" t="s">
        <v>917</v>
      </c>
      <c r="D110" s="93" t="s">
        <v>431</v>
      </c>
      <c r="E110" s="92">
        <v>80921016.640000001</v>
      </c>
      <c r="F110" s="92">
        <v>80921016.640000001</v>
      </c>
      <c r="G110" s="91">
        <v>80921016.640000001</v>
      </c>
    </row>
    <row r="111" spans="1:7" outlineLevel="6" x14ac:dyDescent="0.25">
      <c r="A111" s="94" t="s">
        <v>343</v>
      </c>
      <c r="B111" s="93" t="s">
        <v>843</v>
      </c>
      <c r="C111" s="93" t="s">
        <v>917</v>
      </c>
      <c r="D111" s="93" t="s">
        <v>340</v>
      </c>
      <c r="E111" s="92">
        <v>5916272.3700000001</v>
      </c>
      <c r="F111" s="92">
        <v>5866272.3700000001</v>
      </c>
      <c r="G111" s="91">
        <v>5866272.3700000001</v>
      </c>
    </row>
    <row r="112" spans="1:7" outlineLevel="6" x14ac:dyDescent="0.25">
      <c r="A112" s="94" t="s">
        <v>285</v>
      </c>
      <c r="B112" s="93" t="s">
        <v>843</v>
      </c>
      <c r="C112" s="93" t="s">
        <v>917</v>
      </c>
      <c r="D112" s="93" t="s">
        <v>282</v>
      </c>
      <c r="E112" s="92">
        <v>30414</v>
      </c>
      <c r="F112" s="92">
        <v>30414</v>
      </c>
      <c r="G112" s="91">
        <v>30414</v>
      </c>
    </row>
    <row r="113" spans="1:7" ht="25.5" outlineLevel="3" x14ac:dyDescent="0.25">
      <c r="A113" s="106" t="s">
        <v>916</v>
      </c>
      <c r="B113" s="105" t="s">
        <v>843</v>
      </c>
      <c r="C113" s="105" t="s">
        <v>915</v>
      </c>
      <c r="D113" s="105"/>
      <c r="E113" s="104">
        <v>5687239</v>
      </c>
      <c r="F113" s="104">
        <v>5687239</v>
      </c>
      <c r="G113" s="103">
        <v>5687239</v>
      </c>
    </row>
    <row r="114" spans="1:7" outlineLevel="4" x14ac:dyDescent="0.25">
      <c r="A114" s="102" t="s">
        <v>914</v>
      </c>
      <c r="B114" s="101" t="s">
        <v>843</v>
      </c>
      <c r="C114" s="101" t="s">
        <v>913</v>
      </c>
      <c r="D114" s="101"/>
      <c r="E114" s="100">
        <v>5687239</v>
      </c>
      <c r="F114" s="100">
        <v>5687239</v>
      </c>
      <c r="G114" s="99">
        <v>5687239</v>
      </c>
    </row>
    <row r="115" spans="1:7" outlineLevel="5" x14ac:dyDescent="0.25">
      <c r="A115" s="98" t="s">
        <v>912</v>
      </c>
      <c r="B115" s="97" t="s">
        <v>843</v>
      </c>
      <c r="C115" s="97" t="s">
        <v>911</v>
      </c>
      <c r="D115" s="97"/>
      <c r="E115" s="96">
        <v>5687239</v>
      </c>
      <c r="F115" s="96">
        <v>5687239</v>
      </c>
      <c r="G115" s="95">
        <v>5687239</v>
      </c>
    </row>
    <row r="116" spans="1:7" ht="38.25" outlineLevel="6" x14ac:dyDescent="0.25">
      <c r="A116" s="94" t="s">
        <v>432</v>
      </c>
      <c r="B116" s="93" t="s">
        <v>843</v>
      </c>
      <c r="C116" s="93" t="s">
        <v>911</v>
      </c>
      <c r="D116" s="93" t="s">
        <v>431</v>
      </c>
      <c r="E116" s="92">
        <v>4307073.29</v>
      </c>
      <c r="F116" s="92">
        <v>4307073.29</v>
      </c>
      <c r="G116" s="91">
        <v>4307073.29</v>
      </c>
    </row>
    <row r="117" spans="1:7" outlineLevel="6" x14ac:dyDescent="0.25">
      <c r="A117" s="94" t="s">
        <v>343</v>
      </c>
      <c r="B117" s="93" t="s">
        <v>843</v>
      </c>
      <c r="C117" s="93" t="s">
        <v>911</v>
      </c>
      <c r="D117" s="93" t="s">
        <v>340</v>
      </c>
      <c r="E117" s="92">
        <v>1380165.71</v>
      </c>
      <c r="F117" s="92">
        <v>1380165.71</v>
      </c>
      <c r="G117" s="91">
        <v>1380165.71</v>
      </c>
    </row>
    <row r="118" spans="1:7" ht="25.5" outlineLevel="3" x14ac:dyDescent="0.25">
      <c r="A118" s="106" t="s">
        <v>910</v>
      </c>
      <c r="B118" s="105" t="s">
        <v>843</v>
      </c>
      <c r="C118" s="105" t="s">
        <v>909</v>
      </c>
      <c r="D118" s="105"/>
      <c r="E118" s="104">
        <v>266696396.09999999</v>
      </c>
      <c r="F118" s="104">
        <v>265631668.41999999</v>
      </c>
      <c r="G118" s="103">
        <v>246726704.72</v>
      </c>
    </row>
    <row r="119" spans="1:7" ht="25.5" outlineLevel="4" x14ac:dyDescent="0.25">
      <c r="A119" s="102" t="s">
        <v>908</v>
      </c>
      <c r="B119" s="101" t="s">
        <v>843</v>
      </c>
      <c r="C119" s="101" t="s">
        <v>907</v>
      </c>
      <c r="D119" s="101"/>
      <c r="E119" s="100">
        <v>139237840.75999999</v>
      </c>
      <c r="F119" s="100">
        <v>138273113.08000001</v>
      </c>
      <c r="G119" s="99">
        <v>130477816.05</v>
      </c>
    </row>
    <row r="120" spans="1:7" ht="25.5" outlineLevel="5" x14ac:dyDescent="0.25">
      <c r="A120" s="98" t="s">
        <v>493</v>
      </c>
      <c r="B120" s="97" t="s">
        <v>843</v>
      </c>
      <c r="C120" s="97" t="s">
        <v>906</v>
      </c>
      <c r="D120" s="97"/>
      <c r="E120" s="96">
        <v>50000</v>
      </c>
      <c r="F120" s="96">
        <v>0</v>
      </c>
      <c r="G120" s="95">
        <v>0</v>
      </c>
    </row>
    <row r="121" spans="1:7" ht="38.25" outlineLevel="6" x14ac:dyDescent="0.25">
      <c r="A121" s="94" t="s">
        <v>432</v>
      </c>
      <c r="B121" s="93" t="s">
        <v>843</v>
      </c>
      <c r="C121" s="93" t="s">
        <v>906</v>
      </c>
      <c r="D121" s="93" t="s">
        <v>431</v>
      </c>
      <c r="E121" s="92">
        <v>50000</v>
      </c>
      <c r="F121" s="92">
        <v>0</v>
      </c>
      <c r="G121" s="91">
        <v>0</v>
      </c>
    </row>
    <row r="122" spans="1:7" outlineLevel="5" x14ac:dyDescent="0.25">
      <c r="A122" s="98" t="s">
        <v>905</v>
      </c>
      <c r="B122" s="97" t="s">
        <v>843</v>
      </c>
      <c r="C122" s="97" t="s">
        <v>904</v>
      </c>
      <c r="D122" s="97"/>
      <c r="E122" s="96">
        <v>98901714.340000004</v>
      </c>
      <c r="F122" s="96">
        <v>98901714.340000004</v>
      </c>
      <c r="G122" s="95">
        <v>98901714.340000004</v>
      </c>
    </row>
    <row r="123" spans="1:7" ht="38.25" outlineLevel="6" x14ac:dyDescent="0.25">
      <c r="A123" s="94" t="s">
        <v>432</v>
      </c>
      <c r="B123" s="93" t="s">
        <v>843</v>
      </c>
      <c r="C123" s="93" t="s">
        <v>904</v>
      </c>
      <c r="D123" s="93" t="s">
        <v>431</v>
      </c>
      <c r="E123" s="92">
        <v>98770397.340000004</v>
      </c>
      <c r="F123" s="92">
        <v>98770397.340000004</v>
      </c>
      <c r="G123" s="91">
        <v>98770397.340000004</v>
      </c>
    </row>
    <row r="124" spans="1:7" outlineLevel="6" x14ac:dyDescent="0.25">
      <c r="A124" s="94" t="s">
        <v>285</v>
      </c>
      <c r="B124" s="93" t="s">
        <v>843</v>
      </c>
      <c r="C124" s="93" t="s">
        <v>904</v>
      </c>
      <c r="D124" s="93" t="s">
        <v>282</v>
      </c>
      <c r="E124" s="92">
        <v>131317</v>
      </c>
      <c r="F124" s="92">
        <v>131317</v>
      </c>
      <c r="G124" s="91">
        <v>131317</v>
      </c>
    </row>
    <row r="125" spans="1:7" outlineLevel="5" x14ac:dyDescent="0.25">
      <c r="A125" s="98" t="s">
        <v>903</v>
      </c>
      <c r="B125" s="97" t="s">
        <v>843</v>
      </c>
      <c r="C125" s="97" t="s">
        <v>902</v>
      </c>
      <c r="D125" s="97"/>
      <c r="E125" s="96">
        <v>40286126.420000002</v>
      </c>
      <c r="F125" s="96">
        <v>39371398.740000002</v>
      </c>
      <c r="G125" s="95">
        <v>31576101.710000001</v>
      </c>
    </row>
    <row r="126" spans="1:7" ht="38.25" outlineLevel="6" x14ac:dyDescent="0.25">
      <c r="A126" s="94" t="s">
        <v>432</v>
      </c>
      <c r="B126" s="93" t="s">
        <v>843</v>
      </c>
      <c r="C126" s="93" t="s">
        <v>902</v>
      </c>
      <c r="D126" s="93" t="s">
        <v>431</v>
      </c>
      <c r="E126" s="92">
        <v>101066.67</v>
      </c>
      <c r="F126" s="92">
        <v>101066.67</v>
      </c>
      <c r="G126" s="91">
        <v>101066.67</v>
      </c>
    </row>
    <row r="127" spans="1:7" outlineLevel="6" x14ac:dyDescent="0.25">
      <c r="A127" s="94" t="s">
        <v>343</v>
      </c>
      <c r="B127" s="93" t="s">
        <v>843</v>
      </c>
      <c r="C127" s="93" t="s">
        <v>902</v>
      </c>
      <c r="D127" s="93" t="s">
        <v>340</v>
      </c>
      <c r="E127" s="92">
        <v>39123486.07</v>
      </c>
      <c r="F127" s="92">
        <v>38873172.07</v>
      </c>
      <c r="G127" s="91">
        <v>31077875.039999999</v>
      </c>
    </row>
    <row r="128" spans="1:7" outlineLevel="6" x14ac:dyDescent="0.25">
      <c r="A128" s="94" t="s">
        <v>285</v>
      </c>
      <c r="B128" s="93" t="s">
        <v>843</v>
      </c>
      <c r="C128" s="93" t="s">
        <v>902</v>
      </c>
      <c r="D128" s="93" t="s">
        <v>282</v>
      </c>
      <c r="E128" s="92">
        <v>1061573.68</v>
      </c>
      <c r="F128" s="92">
        <v>397160</v>
      </c>
      <c r="G128" s="91">
        <v>397160</v>
      </c>
    </row>
    <row r="129" spans="1:7" ht="25.5" outlineLevel="4" x14ac:dyDescent="0.25">
      <c r="A129" s="102" t="s">
        <v>901</v>
      </c>
      <c r="B129" s="101" t="s">
        <v>843</v>
      </c>
      <c r="C129" s="101" t="s">
        <v>900</v>
      </c>
      <c r="D129" s="101"/>
      <c r="E129" s="100">
        <v>127458555.34</v>
      </c>
      <c r="F129" s="100">
        <v>127358555.34</v>
      </c>
      <c r="G129" s="99">
        <v>116248888.67</v>
      </c>
    </row>
    <row r="130" spans="1:7" ht="25.5" outlineLevel="5" x14ac:dyDescent="0.25">
      <c r="A130" s="98" t="s">
        <v>493</v>
      </c>
      <c r="B130" s="97" t="s">
        <v>843</v>
      </c>
      <c r="C130" s="97" t="s">
        <v>899</v>
      </c>
      <c r="D130" s="97"/>
      <c r="E130" s="96">
        <v>100000</v>
      </c>
      <c r="F130" s="96">
        <v>0</v>
      </c>
      <c r="G130" s="95">
        <v>0</v>
      </c>
    </row>
    <row r="131" spans="1:7" ht="38.25" outlineLevel="6" x14ac:dyDescent="0.25">
      <c r="A131" s="94" t="s">
        <v>432</v>
      </c>
      <c r="B131" s="93" t="s">
        <v>843</v>
      </c>
      <c r="C131" s="93" t="s">
        <v>899</v>
      </c>
      <c r="D131" s="93" t="s">
        <v>431</v>
      </c>
      <c r="E131" s="92">
        <v>100000</v>
      </c>
      <c r="F131" s="92">
        <v>0</v>
      </c>
      <c r="G131" s="91">
        <v>0</v>
      </c>
    </row>
    <row r="132" spans="1:7" outlineLevel="5" x14ac:dyDescent="0.25">
      <c r="A132" s="98" t="s">
        <v>898</v>
      </c>
      <c r="B132" s="97" t="s">
        <v>843</v>
      </c>
      <c r="C132" s="97" t="s">
        <v>897</v>
      </c>
      <c r="D132" s="97"/>
      <c r="E132" s="96">
        <v>110326850.17</v>
      </c>
      <c r="F132" s="96">
        <v>110326850.17</v>
      </c>
      <c r="G132" s="95">
        <v>110326850.17</v>
      </c>
    </row>
    <row r="133" spans="1:7" ht="38.25" outlineLevel="6" x14ac:dyDescent="0.25">
      <c r="A133" s="94" t="s">
        <v>432</v>
      </c>
      <c r="B133" s="93" t="s">
        <v>843</v>
      </c>
      <c r="C133" s="93" t="s">
        <v>897</v>
      </c>
      <c r="D133" s="93" t="s">
        <v>431</v>
      </c>
      <c r="E133" s="92">
        <v>110326850.17</v>
      </c>
      <c r="F133" s="92">
        <v>110326850.17</v>
      </c>
      <c r="G133" s="91">
        <v>110326850.17</v>
      </c>
    </row>
    <row r="134" spans="1:7" ht="25.5" outlineLevel="5" x14ac:dyDescent="0.25">
      <c r="A134" s="98" t="s">
        <v>896</v>
      </c>
      <c r="B134" s="97" t="s">
        <v>843</v>
      </c>
      <c r="C134" s="97" t="s">
        <v>895</v>
      </c>
      <c r="D134" s="97"/>
      <c r="E134" s="96">
        <v>17031705.170000002</v>
      </c>
      <c r="F134" s="96">
        <v>17031705.170000002</v>
      </c>
      <c r="G134" s="95">
        <v>5922038.5</v>
      </c>
    </row>
    <row r="135" spans="1:7" outlineLevel="6" x14ac:dyDescent="0.25">
      <c r="A135" s="94" t="s">
        <v>343</v>
      </c>
      <c r="B135" s="93" t="s">
        <v>843</v>
      </c>
      <c r="C135" s="93" t="s">
        <v>895</v>
      </c>
      <c r="D135" s="93" t="s">
        <v>340</v>
      </c>
      <c r="E135" s="92">
        <v>17031705.170000002</v>
      </c>
      <c r="F135" s="92">
        <v>17031705.170000002</v>
      </c>
      <c r="G135" s="91">
        <v>5922038.5</v>
      </c>
    </row>
    <row r="136" spans="1:7" ht="25.5" outlineLevel="2" x14ac:dyDescent="0.25">
      <c r="A136" s="110" t="s">
        <v>894</v>
      </c>
      <c r="B136" s="109" t="s">
        <v>843</v>
      </c>
      <c r="C136" s="109" t="s">
        <v>893</v>
      </c>
      <c r="D136" s="109"/>
      <c r="E136" s="108">
        <v>24099595.82</v>
      </c>
      <c r="F136" s="108">
        <v>15115468.390000001</v>
      </c>
      <c r="G136" s="107">
        <v>15115468.390000001</v>
      </c>
    </row>
    <row r="137" spans="1:7" outlineLevel="4" x14ac:dyDescent="0.25">
      <c r="A137" s="102" t="s">
        <v>892</v>
      </c>
      <c r="B137" s="101" t="s">
        <v>843</v>
      </c>
      <c r="C137" s="101" t="s">
        <v>891</v>
      </c>
      <c r="D137" s="101"/>
      <c r="E137" s="100">
        <v>20569326.77</v>
      </c>
      <c r="F137" s="100">
        <v>13948505.189999999</v>
      </c>
      <c r="G137" s="99">
        <v>13948505.189999999</v>
      </c>
    </row>
    <row r="138" spans="1:7" outlineLevel="5" x14ac:dyDescent="0.25">
      <c r="A138" s="98" t="s">
        <v>890</v>
      </c>
      <c r="B138" s="97" t="s">
        <v>843</v>
      </c>
      <c r="C138" s="97" t="s">
        <v>889</v>
      </c>
      <c r="D138" s="97"/>
      <c r="E138" s="96">
        <v>120000</v>
      </c>
      <c r="F138" s="96">
        <v>120000</v>
      </c>
      <c r="G138" s="95">
        <v>120000</v>
      </c>
    </row>
    <row r="139" spans="1:7" outlineLevel="6" x14ac:dyDescent="0.25">
      <c r="A139" s="94" t="s">
        <v>343</v>
      </c>
      <c r="B139" s="93" t="s">
        <v>843</v>
      </c>
      <c r="C139" s="93" t="s">
        <v>889</v>
      </c>
      <c r="D139" s="93" t="s">
        <v>340</v>
      </c>
      <c r="E139" s="92">
        <v>120000</v>
      </c>
      <c r="F139" s="92">
        <v>120000</v>
      </c>
      <c r="G139" s="91">
        <v>120000</v>
      </c>
    </row>
    <row r="140" spans="1:7" outlineLevel="5" x14ac:dyDescent="0.25">
      <c r="A140" s="98" t="s">
        <v>888</v>
      </c>
      <c r="B140" s="97" t="s">
        <v>843</v>
      </c>
      <c r="C140" s="97" t="s">
        <v>887</v>
      </c>
      <c r="D140" s="97"/>
      <c r="E140" s="96">
        <v>11912170.5</v>
      </c>
      <c r="F140" s="96">
        <v>12112152.92</v>
      </c>
      <c r="G140" s="95">
        <v>12112152.92</v>
      </c>
    </row>
    <row r="141" spans="1:7" outlineLevel="6" x14ac:dyDescent="0.25">
      <c r="A141" s="94" t="s">
        <v>343</v>
      </c>
      <c r="B141" s="93" t="s">
        <v>843</v>
      </c>
      <c r="C141" s="93" t="s">
        <v>887</v>
      </c>
      <c r="D141" s="93" t="s">
        <v>340</v>
      </c>
      <c r="E141" s="92">
        <v>11912170.5</v>
      </c>
      <c r="F141" s="92">
        <v>12112152.92</v>
      </c>
      <c r="G141" s="91">
        <v>12112152.92</v>
      </c>
    </row>
    <row r="142" spans="1:7" ht="25.5" outlineLevel="5" x14ac:dyDescent="0.25">
      <c r="A142" s="98" t="s">
        <v>886</v>
      </c>
      <c r="B142" s="97" t="s">
        <v>843</v>
      </c>
      <c r="C142" s="97" t="s">
        <v>885</v>
      </c>
      <c r="D142" s="97"/>
      <c r="E142" s="96">
        <v>230000</v>
      </c>
      <c r="F142" s="96">
        <v>230000</v>
      </c>
      <c r="G142" s="95">
        <v>230000</v>
      </c>
    </row>
    <row r="143" spans="1:7" outlineLevel="6" x14ac:dyDescent="0.25">
      <c r="A143" s="94" t="s">
        <v>343</v>
      </c>
      <c r="B143" s="93" t="s">
        <v>843</v>
      </c>
      <c r="C143" s="93" t="s">
        <v>885</v>
      </c>
      <c r="D143" s="93" t="s">
        <v>340</v>
      </c>
      <c r="E143" s="92">
        <v>230000</v>
      </c>
      <c r="F143" s="92">
        <v>230000</v>
      </c>
      <c r="G143" s="91">
        <v>230000</v>
      </c>
    </row>
    <row r="144" spans="1:7" outlineLevel="5" x14ac:dyDescent="0.25">
      <c r="A144" s="98" t="s">
        <v>884</v>
      </c>
      <c r="B144" s="97" t="s">
        <v>843</v>
      </c>
      <c r="C144" s="97" t="s">
        <v>883</v>
      </c>
      <c r="D144" s="97"/>
      <c r="E144" s="96">
        <v>878293.8</v>
      </c>
      <c r="F144" s="96">
        <v>878293.8</v>
      </c>
      <c r="G144" s="95">
        <v>878293.8</v>
      </c>
    </row>
    <row r="145" spans="1:7" outlineLevel="6" x14ac:dyDescent="0.25">
      <c r="A145" s="94" t="s">
        <v>343</v>
      </c>
      <c r="B145" s="93" t="s">
        <v>843</v>
      </c>
      <c r="C145" s="93" t="s">
        <v>883</v>
      </c>
      <c r="D145" s="93" t="s">
        <v>340</v>
      </c>
      <c r="E145" s="92">
        <v>878293.8</v>
      </c>
      <c r="F145" s="92">
        <v>878293.8</v>
      </c>
      <c r="G145" s="91">
        <v>878293.8</v>
      </c>
    </row>
    <row r="146" spans="1:7" ht="25.5" outlineLevel="5" x14ac:dyDescent="0.25">
      <c r="A146" s="98" t="s">
        <v>882</v>
      </c>
      <c r="B146" s="97" t="s">
        <v>843</v>
      </c>
      <c r="C146" s="97" t="s">
        <v>881</v>
      </c>
      <c r="D146" s="97"/>
      <c r="E146" s="96">
        <v>7180804</v>
      </c>
      <c r="F146" s="96">
        <v>0</v>
      </c>
      <c r="G146" s="95">
        <v>0</v>
      </c>
    </row>
    <row r="147" spans="1:7" outlineLevel="6" x14ac:dyDescent="0.25">
      <c r="A147" s="94" t="s">
        <v>343</v>
      </c>
      <c r="B147" s="93" t="s">
        <v>843</v>
      </c>
      <c r="C147" s="93" t="s">
        <v>881</v>
      </c>
      <c r="D147" s="93" t="s">
        <v>340</v>
      </c>
      <c r="E147" s="92">
        <v>7180804</v>
      </c>
      <c r="F147" s="92">
        <v>0</v>
      </c>
      <c r="G147" s="91">
        <v>0</v>
      </c>
    </row>
    <row r="148" spans="1:7" ht="25.5" outlineLevel="5" x14ac:dyDescent="0.25">
      <c r="A148" s="98" t="s">
        <v>880</v>
      </c>
      <c r="B148" s="97" t="s">
        <v>843</v>
      </c>
      <c r="C148" s="97" t="s">
        <v>879</v>
      </c>
      <c r="D148" s="97"/>
      <c r="E148" s="96">
        <v>48058.47</v>
      </c>
      <c r="F148" s="96">
        <v>48058.47</v>
      </c>
      <c r="G148" s="95">
        <v>48058.47</v>
      </c>
    </row>
    <row r="149" spans="1:7" outlineLevel="6" x14ac:dyDescent="0.25">
      <c r="A149" s="94" t="s">
        <v>343</v>
      </c>
      <c r="B149" s="93" t="s">
        <v>843</v>
      </c>
      <c r="C149" s="93" t="s">
        <v>879</v>
      </c>
      <c r="D149" s="93" t="s">
        <v>340</v>
      </c>
      <c r="E149" s="92">
        <v>30909.87</v>
      </c>
      <c r="F149" s="92">
        <v>30909.87</v>
      </c>
      <c r="G149" s="91">
        <v>30909.87</v>
      </c>
    </row>
    <row r="150" spans="1:7" outlineLevel="6" x14ac:dyDescent="0.25">
      <c r="A150" s="94" t="s">
        <v>285</v>
      </c>
      <c r="B150" s="93" t="s">
        <v>843</v>
      </c>
      <c r="C150" s="93" t="s">
        <v>879</v>
      </c>
      <c r="D150" s="93" t="s">
        <v>282</v>
      </c>
      <c r="E150" s="92">
        <v>17148.599999999999</v>
      </c>
      <c r="F150" s="92">
        <v>17148.599999999999</v>
      </c>
      <c r="G150" s="91">
        <v>17148.599999999999</v>
      </c>
    </row>
    <row r="151" spans="1:7" ht="25.5" outlineLevel="5" x14ac:dyDescent="0.25">
      <c r="A151" s="98" t="s">
        <v>878</v>
      </c>
      <c r="B151" s="97" t="s">
        <v>843</v>
      </c>
      <c r="C151" s="97" t="s">
        <v>877</v>
      </c>
      <c r="D151" s="97"/>
      <c r="E151" s="96">
        <v>200000</v>
      </c>
      <c r="F151" s="96">
        <v>560000</v>
      </c>
      <c r="G151" s="95">
        <v>560000</v>
      </c>
    </row>
    <row r="152" spans="1:7" outlineLevel="6" x14ac:dyDescent="0.25">
      <c r="A152" s="94" t="s">
        <v>343</v>
      </c>
      <c r="B152" s="93" t="s">
        <v>843</v>
      </c>
      <c r="C152" s="93" t="s">
        <v>877</v>
      </c>
      <c r="D152" s="93" t="s">
        <v>340</v>
      </c>
      <c r="E152" s="92">
        <v>200000</v>
      </c>
      <c r="F152" s="92">
        <v>560000</v>
      </c>
      <c r="G152" s="91">
        <v>560000</v>
      </c>
    </row>
    <row r="153" spans="1:7" ht="25.5" outlineLevel="4" x14ac:dyDescent="0.25">
      <c r="A153" s="102" t="s">
        <v>876</v>
      </c>
      <c r="B153" s="101" t="s">
        <v>843</v>
      </c>
      <c r="C153" s="101" t="s">
        <v>875</v>
      </c>
      <c r="D153" s="101"/>
      <c r="E153" s="100">
        <v>3530269.05</v>
      </c>
      <c r="F153" s="100">
        <v>1166963.2</v>
      </c>
      <c r="G153" s="99">
        <v>1166963.2</v>
      </c>
    </row>
    <row r="154" spans="1:7" ht="25.5" outlineLevel="5" x14ac:dyDescent="0.25">
      <c r="A154" s="98" t="s">
        <v>874</v>
      </c>
      <c r="B154" s="97" t="s">
        <v>843</v>
      </c>
      <c r="C154" s="97" t="s">
        <v>873</v>
      </c>
      <c r="D154" s="97"/>
      <c r="E154" s="96">
        <v>342286</v>
      </c>
      <c r="F154" s="96">
        <v>342286</v>
      </c>
      <c r="G154" s="95">
        <v>342286</v>
      </c>
    </row>
    <row r="155" spans="1:7" outlineLevel="6" x14ac:dyDescent="0.25">
      <c r="A155" s="94" t="s">
        <v>343</v>
      </c>
      <c r="B155" s="93" t="s">
        <v>843</v>
      </c>
      <c r="C155" s="93" t="s">
        <v>873</v>
      </c>
      <c r="D155" s="93" t="s">
        <v>340</v>
      </c>
      <c r="E155" s="92">
        <v>342286</v>
      </c>
      <c r="F155" s="92">
        <v>342286</v>
      </c>
      <c r="G155" s="91">
        <v>342286</v>
      </c>
    </row>
    <row r="156" spans="1:7" ht="25.5" outlineLevel="5" x14ac:dyDescent="0.25">
      <c r="A156" s="98" t="s">
        <v>872</v>
      </c>
      <c r="B156" s="97" t="s">
        <v>843</v>
      </c>
      <c r="C156" s="97" t="s">
        <v>871</v>
      </c>
      <c r="D156" s="97"/>
      <c r="E156" s="96">
        <v>88000</v>
      </c>
      <c r="F156" s="96">
        <v>88000</v>
      </c>
      <c r="G156" s="95">
        <v>88000</v>
      </c>
    </row>
    <row r="157" spans="1:7" outlineLevel="6" x14ac:dyDescent="0.25">
      <c r="A157" s="94" t="s">
        <v>343</v>
      </c>
      <c r="B157" s="93" t="s">
        <v>843</v>
      </c>
      <c r="C157" s="93" t="s">
        <v>871</v>
      </c>
      <c r="D157" s="93" t="s">
        <v>340</v>
      </c>
      <c r="E157" s="92">
        <v>88000</v>
      </c>
      <c r="F157" s="92">
        <v>88000</v>
      </c>
      <c r="G157" s="91">
        <v>88000</v>
      </c>
    </row>
    <row r="158" spans="1:7" ht="25.5" outlineLevel="5" x14ac:dyDescent="0.25">
      <c r="A158" s="98" t="s">
        <v>870</v>
      </c>
      <c r="B158" s="97" t="s">
        <v>843</v>
      </c>
      <c r="C158" s="97" t="s">
        <v>869</v>
      </c>
      <c r="D158" s="97"/>
      <c r="E158" s="96">
        <v>486677.2</v>
      </c>
      <c r="F158" s="96">
        <v>736677.2</v>
      </c>
      <c r="G158" s="95">
        <v>736677.2</v>
      </c>
    </row>
    <row r="159" spans="1:7" outlineLevel="6" x14ac:dyDescent="0.25">
      <c r="A159" s="94" t="s">
        <v>343</v>
      </c>
      <c r="B159" s="93" t="s">
        <v>843</v>
      </c>
      <c r="C159" s="93" t="s">
        <v>869</v>
      </c>
      <c r="D159" s="93" t="s">
        <v>340</v>
      </c>
      <c r="E159" s="92">
        <v>450000</v>
      </c>
      <c r="F159" s="92">
        <v>700000</v>
      </c>
      <c r="G159" s="91">
        <v>700000</v>
      </c>
    </row>
    <row r="160" spans="1:7" outlineLevel="6" x14ac:dyDescent="0.25">
      <c r="A160" s="94" t="s">
        <v>285</v>
      </c>
      <c r="B160" s="93" t="s">
        <v>843</v>
      </c>
      <c r="C160" s="93" t="s">
        <v>869</v>
      </c>
      <c r="D160" s="93" t="s">
        <v>282</v>
      </c>
      <c r="E160" s="92">
        <v>36677.199999999997</v>
      </c>
      <c r="F160" s="92">
        <v>36677.199999999997</v>
      </c>
      <c r="G160" s="91">
        <v>36677.199999999997</v>
      </c>
    </row>
    <row r="161" spans="1:7" ht="38.25" outlineLevel="5" x14ac:dyDescent="0.25">
      <c r="A161" s="98" t="s">
        <v>868</v>
      </c>
      <c r="B161" s="97" t="s">
        <v>843</v>
      </c>
      <c r="C161" s="97" t="s">
        <v>867</v>
      </c>
      <c r="D161" s="97"/>
      <c r="E161" s="96">
        <v>2613305.85</v>
      </c>
      <c r="F161" s="96">
        <v>0</v>
      </c>
      <c r="G161" s="95">
        <v>0</v>
      </c>
    </row>
    <row r="162" spans="1:7" outlineLevel="6" x14ac:dyDescent="0.25">
      <c r="A162" s="94" t="s">
        <v>285</v>
      </c>
      <c r="B162" s="93" t="s">
        <v>843</v>
      </c>
      <c r="C162" s="93" t="s">
        <v>867</v>
      </c>
      <c r="D162" s="93" t="s">
        <v>282</v>
      </c>
      <c r="E162" s="92">
        <v>2613305.85</v>
      </c>
      <c r="F162" s="92">
        <v>0</v>
      </c>
      <c r="G162" s="91">
        <v>0</v>
      </c>
    </row>
    <row r="163" spans="1:7" ht="25.5" outlineLevel="2" x14ac:dyDescent="0.25">
      <c r="A163" s="110" t="s">
        <v>657</v>
      </c>
      <c r="B163" s="109" t="s">
        <v>843</v>
      </c>
      <c r="C163" s="109" t="s">
        <v>656</v>
      </c>
      <c r="D163" s="109"/>
      <c r="E163" s="108">
        <v>4793500</v>
      </c>
      <c r="F163" s="108">
        <v>0</v>
      </c>
      <c r="G163" s="107">
        <v>0</v>
      </c>
    </row>
    <row r="164" spans="1:7" outlineLevel="4" x14ac:dyDescent="0.25">
      <c r="A164" s="102" t="s">
        <v>743</v>
      </c>
      <c r="B164" s="101" t="s">
        <v>843</v>
      </c>
      <c r="C164" s="101" t="s">
        <v>742</v>
      </c>
      <c r="D164" s="101"/>
      <c r="E164" s="100">
        <v>4793500</v>
      </c>
      <c r="F164" s="100">
        <v>0</v>
      </c>
      <c r="G164" s="99">
        <v>0</v>
      </c>
    </row>
    <row r="165" spans="1:7" ht="25.5" outlineLevel="5" x14ac:dyDescent="0.25">
      <c r="A165" s="98" t="s">
        <v>866</v>
      </c>
      <c r="B165" s="97" t="s">
        <v>843</v>
      </c>
      <c r="C165" s="97" t="s">
        <v>865</v>
      </c>
      <c r="D165" s="97"/>
      <c r="E165" s="96">
        <v>4793500</v>
      </c>
      <c r="F165" s="96">
        <v>0</v>
      </c>
      <c r="G165" s="95">
        <v>0</v>
      </c>
    </row>
    <row r="166" spans="1:7" outlineLevel="6" x14ac:dyDescent="0.25">
      <c r="A166" s="94" t="s">
        <v>343</v>
      </c>
      <c r="B166" s="93" t="s">
        <v>843</v>
      </c>
      <c r="C166" s="93" t="s">
        <v>865</v>
      </c>
      <c r="D166" s="93" t="s">
        <v>340</v>
      </c>
      <c r="E166" s="92">
        <v>4793500</v>
      </c>
      <c r="F166" s="92">
        <v>0</v>
      </c>
      <c r="G166" s="91">
        <v>0</v>
      </c>
    </row>
    <row r="167" spans="1:7" ht="25.5" outlineLevel="2" x14ac:dyDescent="0.25">
      <c r="A167" s="110" t="s">
        <v>864</v>
      </c>
      <c r="B167" s="109" t="s">
        <v>843</v>
      </c>
      <c r="C167" s="109" t="s">
        <v>863</v>
      </c>
      <c r="D167" s="109"/>
      <c r="E167" s="108">
        <v>1512000</v>
      </c>
      <c r="F167" s="108">
        <v>230000</v>
      </c>
      <c r="G167" s="107">
        <v>230000</v>
      </c>
    </row>
    <row r="168" spans="1:7" outlineLevel="4" x14ac:dyDescent="0.25">
      <c r="A168" s="102" t="s">
        <v>862</v>
      </c>
      <c r="B168" s="101" t="s">
        <v>843</v>
      </c>
      <c r="C168" s="101" t="s">
        <v>861</v>
      </c>
      <c r="D168" s="101"/>
      <c r="E168" s="100">
        <v>1512000</v>
      </c>
      <c r="F168" s="100">
        <v>230000</v>
      </c>
      <c r="G168" s="99">
        <v>230000</v>
      </c>
    </row>
    <row r="169" spans="1:7" ht="25.5" outlineLevel="5" x14ac:dyDescent="0.25">
      <c r="A169" s="98" t="s">
        <v>860</v>
      </c>
      <c r="B169" s="97" t="s">
        <v>843</v>
      </c>
      <c r="C169" s="97" t="s">
        <v>859</v>
      </c>
      <c r="D169" s="97"/>
      <c r="E169" s="96">
        <v>230000</v>
      </c>
      <c r="F169" s="96">
        <v>230000</v>
      </c>
      <c r="G169" s="95">
        <v>230000</v>
      </c>
    </row>
    <row r="170" spans="1:7" outlineLevel="6" x14ac:dyDescent="0.25">
      <c r="A170" s="94" t="s">
        <v>343</v>
      </c>
      <c r="B170" s="93" t="s">
        <v>843</v>
      </c>
      <c r="C170" s="93" t="s">
        <v>859</v>
      </c>
      <c r="D170" s="93" t="s">
        <v>340</v>
      </c>
      <c r="E170" s="92">
        <v>230000</v>
      </c>
      <c r="F170" s="92">
        <v>230000</v>
      </c>
      <c r="G170" s="91">
        <v>230000</v>
      </c>
    </row>
    <row r="171" spans="1:7" ht="25.5" outlineLevel="5" x14ac:dyDescent="0.25">
      <c r="A171" s="98" t="s">
        <v>858</v>
      </c>
      <c r="B171" s="97" t="s">
        <v>843</v>
      </c>
      <c r="C171" s="97" t="s">
        <v>857</v>
      </c>
      <c r="D171" s="97"/>
      <c r="E171" s="96">
        <v>500000</v>
      </c>
      <c r="F171" s="96">
        <v>0</v>
      </c>
      <c r="G171" s="95">
        <v>0</v>
      </c>
    </row>
    <row r="172" spans="1:7" outlineLevel="6" x14ac:dyDescent="0.25">
      <c r="A172" s="94" t="s">
        <v>343</v>
      </c>
      <c r="B172" s="93" t="s">
        <v>843</v>
      </c>
      <c r="C172" s="93" t="s">
        <v>857</v>
      </c>
      <c r="D172" s="93" t="s">
        <v>340</v>
      </c>
      <c r="E172" s="92">
        <v>500000</v>
      </c>
      <c r="F172" s="92">
        <v>0</v>
      </c>
      <c r="G172" s="91">
        <v>0</v>
      </c>
    </row>
    <row r="173" spans="1:7" ht="25.5" outlineLevel="5" x14ac:dyDescent="0.25">
      <c r="A173" s="98" t="s">
        <v>856</v>
      </c>
      <c r="B173" s="97" t="s">
        <v>843</v>
      </c>
      <c r="C173" s="97" t="s">
        <v>855</v>
      </c>
      <c r="D173" s="97"/>
      <c r="E173" s="96">
        <v>782000</v>
      </c>
      <c r="F173" s="96">
        <v>0</v>
      </c>
      <c r="G173" s="95">
        <v>0</v>
      </c>
    </row>
    <row r="174" spans="1:7" outlineLevel="6" x14ac:dyDescent="0.25">
      <c r="A174" s="94" t="s">
        <v>343</v>
      </c>
      <c r="B174" s="93" t="s">
        <v>843</v>
      </c>
      <c r="C174" s="93" t="s">
        <v>855</v>
      </c>
      <c r="D174" s="93" t="s">
        <v>340</v>
      </c>
      <c r="E174" s="92">
        <v>782000</v>
      </c>
      <c r="F174" s="92">
        <v>0</v>
      </c>
      <c r="G174" s="91">
        <v>0</v>
      </c>
    </row>
    <row r="175" spans="1:7" ht="25.5" outlineLevel="2" x14ac:dyDescent="0.25">
      <c r="A175" s="110" t="s">
        <v>854</v>
      </c>
      <c r="B175" s="109" t="s">
        <v>843</v>
      </c>
      <c r="C175" s="109" t="s">
        <v>853</v>
      </c>
      <c r="D175" s="109"/>
      <c r="E175" s="108">
        <v>25360300.420000002</v>
      </c>
      <c r="F175" s="108">
        <v>28436663.100000001</v>
      </c>
      <c r="G175" s="107">
        <v>9534911.1999999993</v>
      </c>
    </row>
    <row r="176" spans="1:7" ht="38.25" outlineLevel="5" x14ac:dyDescent="0.25">
      <c r="A176" s="98" t="s">
        <v>852</v>
      </c>
      <c r="B176" s="97" t="s">
        <v>843</v>
      </c>
      <c r="C176" s="97" t="s">
        <v>851</v>
      </c>
      <c r="D176" s="97"/>
      <c r="E176" s="96">
        <v>14655000</v>
      </c>
      <c r="F176" s="96">
        <v>15000000</v>
      </c>
      <c r="G176" s="95">
        <v>5000000</v>
      </c>
    </row>
    <row r="177" spans="1:7" outlineLevel="6" x14ac:dyDescent="0.25">
      <c r="A177" s="94" t="s">
        <v>285</v>
      </c>
      <c r="B177" s="93" t="s">
        <v>843</v>
      </c>
      <c r="C177" s="93" t="s">
        <v>851</v>
      </c>
      <c r="D177" s="93" t="s">
        <v>282</v>
      </c>
      <c r="E177" s="92">
        <v>14655000</v>
      </c>
      <c r="F177" s="92">
        <v>15000000</v>
      </c>
      <c r="G177" s="91">
        <v>5000000</v>
      </c>
    </row>
    <row r="178" spans="1:7" ht="25.5" outlineLevel="5" x14ac:dyDescent="0.25">
      <c r="A178" s="98" t="s">
        <v>850</v>
      </c>
      <c r="B178" s="97" t="s">
        <v>843</v>
      </c>
      <c r="C178" s="97" t="s">
        <v>849</v>
      </c>
      <c r="D178" s="97"/>
      <c r="E178" s="96">
        <v>9220882.9100000001</v>
      </c>
      <c r="F178" s="96">
        <v>11874663.1</v>
      </c>
      <c r="G178" s="95">
        <v>2972911.2</v>
      </c>
    </row>
    <row r="179" spans="1:7" outlineLevel="6" x14ac:dyDescent="0.25">
      <c r="A179" s="94" t="s">
        <v>285</v>
      </c>
      <c r="B179" s="93" t="s">
        <v>843</v>
      </c>
      <c r="C179" s="93" t="s">
        <v>849</v>
      </c>
      <c r="D179" s="93" t="s">
        <v>282</v>
      </c>
      <c r="E179" s="92">
        <v>9220882.9100000001</v>
      </c>
      <c r="F179" s="92">
        <v>11874663.1</v>
      </c>
      <c r="G179" s="91">
        <v>2972911.2</v>
      </c>
    </row>
    <row r="180" spans="1:7" ht="38.25" outlineLevel="5" x14ac:dyDescent="0.25">
      <c r="A180" s="98" t="s">
        <v>848</v>
      </c>
      <c r="B180" s="97" t="s">
        <v>843</v>
      </c>
      <c r="C180" s="97" t="s">
        <v>847</v>
      </c>
      <c r="D180" s="97"/>
      <c r="E180" s="96">
        <v>1484417.51</v>
      </c>
      <c r="F180" s="96">
        <v>1562000</v>
      </c>
      <c r="G180" s="95">
        <v>1562000</v>
      </c>
    </row>
    <row r="181" spans="1:7" outlineLevel="6" x14ac:dyDescent="0.25">
      <c r="A181" s="94" t="s">
        <v>285</v>
      </c>
      <c r="B181" s="93" t="s">
        <v>843</v>
      </c>
      <c r="C181" s="93" t="s">
        <v>847</v>
      </c>
      <c r="D181" s="93" t="s">
        <v>282</v>
      </c>
      <c r="E181" s="92">
        <v>1484417.51</v>
      </c>
      <c r="F181" s="92">
        <v>1562000</v>
      </c>
      <c r="G181" s="91">
        <v>1562000</v>
      </c>
    </row>
    <row r="182" spans="1:7" ht="25.5" outlineLevel="2" x14ac:dyDescent="0.25">
      <c r="A182" s="110" t="s">
        <v>846</v>
      </c>
      <c r="B182" s="109" t="s">
        <v>843</v>
      </c>
      <c r="C182" s="109" t="s">
        <v>845</v>
      </c>
      <c r="D182" s="109"/>
      <c r="E182" s="108">
        <v>19000</v>
      </c>
      <c r="F182" s="108">
        <v>19000</v>
      </c>
      <c r="G182" s="107">
        <v>19000</v>
      </c>
    </row>
    <row r="183" spans="1:7" ht="25.5" outlineLevel="5" x14ac:dyDescent="0.25">
      <c r="A183" s="98" t="s">
        <v>844</v>
      </c>
      <c r="B183" s="97" t="s">
        <v>843</v>
      </c>
      <c r="C183" s="97" t="s">
        <v>842</v>
      </c>
      <c r="D183" s="97"/>
      <c r="E183" s="96">
        <v>19000</v>
      </c>
      <c r="F183" s="96">
        <v>19000</v>
      </c>
      <c r="G183" s="95">
        <v>19000</v>
      </c>
    </row>
    <row r="184" spans="1:7" outlineLevel="6" x14ac:dyDescent="0.25">
      <c r="A184" s="94" t="s">
        <v>285</v>
      </c>
      <c r="B184" s="93" t="s">
        <v>843</v>
      </c>
      <c r="C184" s="93" t="s">
        <v>842</v>
      </c>
      <c r="D184" s="93" t="s">
        <v>282</v>
      </c>
      <c r="E184" s="92">
        <v>19000</v>
      </c>
      <c r="F184" s="92">
        <v>19000</v>
      </c>
      <c r="G184" s="91">
        <v>19000</v>
      </c>
    </row>
    <row r="185" spans="1:7" x14ac:dyDescent="0.25">
      <c r="A185" s="118" t="s">
        <v>841</v>
      </c>
      <c r="B185" s="117" t="s">
        <v>840</v>
      </c>
      <c r="C185" s="117"/>
      <c r="D185" s="117"/>
      <c r="E185" s="116">
        <v>43761031.68</v>
      </c>
      <c r="F185" s="116">
        <v>42770124.979999997</v>
      </c>
      <c r="G185" s="115">
        <v>42891306.259999998</v>
      </c>
    </row>
    <row r="186" spans="1:7" outlineLevel="1" x14ac:dyDescent="0.25">
      <c r="A186" s="114" t="s">
        <v>839</v>
      </c>
      <c r="B186" s="113" t="s">
        <v>835</v>
      </c>
      <c r="C186" s="113"/>
      <c r="D186" s="113"/>
      <c r="E186" s="112">
        <v>2919439.41</v>
      </c>
      <c r="F186" s="112">
        <v>3087782.56</v>
      </c>
      <c r="G186" s="111">
        <v>3208963.84</v>
      </c>
    </row>
    <row r="187" spans="1:7" ht="25.5" outlineLevel="2" x14ac:dyDescent="0.25">
      <c r="A187" s="110" t="s">
        <v>292</v>
      </c>
      <c r="B187" s="109" t="s">
        <v>835</v>
      </c>
      <c r="C187" s="109" t="s">
        <v>291</v>
      </c>
      <c r="D187" s="109"/>
      <c r="E187" s="108">
        <v>2919439.41</v>
      </c>
      <c r="F187" s="108">
        <v>3087782.56</v>
      </c>
      <c r="G187" s="107">
        <v>3208963.84</v>
      </c>
    </row>
    <row r="188" spans="1:7" ht="25.5" outlineLevel="3" x14ac:dyDescent="0.25">
      <c r="A188" s="106" t="s">
        <v>290</v>
      </c>
      <c r="B188" s="105" t="s">
        <v>835</v>
      </c>
      <c r="C188" s="105" t="s">
        <v>289</v>
      </c>
      <c r="D188" s="105"/>
      <c r="E188" s="104">
        <v>2919439.41</v>
      </c>
      <c r="F188" s="104">
        <v>3087782.56</v>
      </c>
      <c r="G188" s="103">
        <v>3208963.84</v>
      </c>
    </row>
    <row r="189" spans="1:7" ht="25.5" outlineLevel="4" x14ac:dyDescent="0.25">
      <c r="A189" s="102" t="s">
        <v>838</v>
      </c>
      <c r="B189" s="101" t="s">
        <v>835</v>
      </c>
      <c r="C189" s="101" t="s">
        <v>837</v>
      </c>
      <c r="D189" s="101"/>
      <c r="E189" s="100">
        <v>2919439.41</v>
      </c>
      <c r="F189" s="100">
        <v>3087782.56</v>
      </c>
      <c r="G189" s="99">
        <v>3208963.84</v>
      </c>
    </row>
    <row r="190" spans="1:7" ht="25.5" outlineLevel="5" x14ac:dyDescent="0.25">
      <c r="A190" s="98" t="s">
        <v>836</v>
      </c>
      <c r="B190" s="97" t="s">
        <v>835</v>
      </c>
      <c r="C190" s="97" t="s">
        <v>834</v>
      </c>
      <c r="D190" s="97"/>
      <c r="E190" s="96">
        <v>2919439.41</v>
      </c>
      <c r="F190" s="96">
        <v>3087782.56</v>
      </c>
      <c r="G190" s="95">
        <v>3208963.84</v>
      </c>
    </row>
    <row r="191" spans="1:7" ht="38.25" outlineLevel="6" x14ac:dyDescent="0.25">
      <c r="A191" s="94" t="s">
        <v>432</v>
      </c>
      <c r="B191" s="93" t="s">
        <v>835</v>
      </c>
      <c r="C191" s="93" t="s">
        <v>834</v>
      </c>
      <c r="D191" s="93" t="s">
        <v>431</v>
      </c>
      <c r="E191" s="92">
        <v>2570227.36</v>
      </c>
      <c r="F191" s="92">
        <v>2570227.36</v>
      </c>
      <c r="G191" s="91">
        <v>2570227.36</v>
      </c>
    </row>
    <row r="192" spans="1:7" outlineLevel="6" x14ac:dyDescent="0.25">
      <c r="A192" s="94" t="s">
        <v>343</v>
      </c>
      <c r="B192" s="93" t="s">
        <v>835</v>
      </c>
      <c r="C192" s="93" t="s">
        <v>834</v>
      </c>
      <c r="D192" s="93" t="s">
        <v>340</v>
      </c>
      <c r="E192" s="92">
        <v>349212.05</v>
      </c>
      <c r="F192" s="92">
        <v>517555.20000000001</v>
      </c>
      <c r="G192" s="91">
        <v>638736.48</v>
      </c>
    </row>
    <row r="193" spans="1:7" ht="25.5" outlineLevel="1" x14ac:dyDescent="0.25">
      <c r="A193" s="114" t="s">
        <v>833</v>
      </c>
      <c r="B193" s="113" t="s">
        <v>815</v>
      </c>
      <c r="C193" s="113"/>
      <c r="D193" s="113"/>
      <c r="E193" s="112">
        <v>40359512.270000003</v>
      </c>
      <c r="F193" s="112">
        <v>39200262.420000002</v>
      </c>
      <c r="G193" s="111">
        <v>39200262.420000002</v>
      </c>
    </row>
    <row r="194" spans="1:7" ht="25.5" outlineLevel="2" x14ac:dyDescent="0.25">
      <c r="A194" s="110" t="s">
        <v>336</v>
      </c>
      <c r="B194" s="109" t="s">
        <v>815</v>
      </c>
      <c r="C194" s="109" t="s">
        <v>335</v>
      </c>
      <c r="D194" s="109"/>
      <c r="E194" s="108">
        <v>40359512.270000003</v>
      </c>
      <c r="F194" s="108">
        <v>39200262.420000002</v>
      </c>
      <c r="G194" s="107">
        <v>39200262.420000002</v>
      </c>
    </row>
    <row r="195" spans="1:7" ht="25.5" outlineLevel="3" x14ac:dyDescent="0.25">
      <c r="A195" s="106" t="s">
        <v>832</v>
      </c>
      <c r="B195" s="105" t="s">
        <v>815</v>
      </c>
      <c r="C195" s="105" t="s">
        <v>831</v>
      </c>
      <c r="D195" s="105"/>
      <c r="E195" s="104">
        <v>2534125.2000000002</v>
      </c>
      <c r="F195" s="104">
        <v>2534125.2000000002</v>
      </c>
      <c r="G195" s="103">
        <v>2534125.2000000002</v>
      </c>
    </row>
    <row r="196" spans="1:7" ht="25.5" outlineLevel="4" x14ac:dyDescent="0.25">
      <c r="A196" s="102" t="s">
        <v>830</v>
      </c>
      <c r="B196" s="101" t="s">
        <v>815</v>
      </c>
      <c r="C196" s="101" t="s">
        <v>829</v>
      </c>
      <c r="D196" s="101"/>
      <c r="E196" s="100">
        <v>2534125.2000000002</v>
      </c>
      <c r="F196" s="100">
        <v>2534125.2000000002</v>
      </c>
      <c r="G196" s="99">
        <v>2534125.2000000002</v>
      </c>
    </row>
    <row r="197" spans="1:7" outlineLevel="5" x14ac:dyDescent="0.25">
      <c r="A197" s="98" t="s">
        <v>828</v>
      </c>
      <c r="B197" s="97" t="s">
        <v>815</v>
      </c>
      <c r="C197" s="97" t="s">
        <v>827</v>
      </c>
      <c r="D197" s="97"/>
      <c r="E197" s="96">
        <v>2179185.2000000002</v>
      </c>
      <c r="F197" s="96">
        <v>2179185.2000000002</v>
      </c>
      <c r="G197" s="95">
        <v>2179185.2000000002</v>
      </c>
    </row>
    <row r="198" spans="1:7" outlineLevel="6" x14ac:dyDescent="0.25">
      <c r="A198" s="94" t="s">
        <v>343</v>
      </c>
      <c r="B198" s="93" t="s">
        <v>815</v>
      </c>
      <c r="C198" s="93" t="s">
        <v>827</v>
      </c>
      <c r="D198" s="93" t="s">
        <v>340</v>
      </c>
      <c r="E198" s="92">
        <v>2179185.2000000002</v>
      </c>
      <c r="F198" s="92">
        <v>2179185.2000000002</v>
      </c>
      <c r="G198" s="91">
        <v>2179185.2000000002</v>
      </c>
    </row>
    <row r="199" spans="1:7" outlineLevel="5" x14ac:dyDescent="0.25">
      <c r="A199" s="98" t="s">
        <v>826</v>
      </c>
      <c r="B199" s="97" t="s">
        <v>815</v>
      </c>
      <c r="C199" s="97" t="s">
        <v>825</v>
      </c>
      <c r="D199" s="97"/>
      <c r="E199" s="96">
        <v>354940</v>
      </c>
      <c r="F199" s="96">
        <v>354940</v>
      </c>
      <c r="G199" s="95">
        <v>354940</v>
      </c>
    </row>
    <row r="200" spans="1:7" outlineLevel="6" x14ac:dyDescent="0.25">
      <c r="A200" s="94" t="s">
        <v>343</v>
      </c>
      <c r="B200" s="93" t="s">
        <v>815</v>
      </c>
      <c r="C200" s="93" t="s">
        <v>825</v>
      </c>
      <c r="D200" s="93" t="s">
        <v>340</v>
      </c>
      <c r="E200" s="92">
        <v>354940</v>
      </c>
      <c r="F200" s="92">
        <v>354940</v>
      </c>
      <c r="G200" s="91">
        <v>354940</v>
      </c>
    </row>
    <row r="201" spans="1:7" ht="25.5" outlineLevel="3" x14ac:dyDescent="0.25">
      <c r="A201" s="106" t="s">
        <v>824</v>
      </c>
      <c r="B201" s="105" t="s">
        <v>815</v>
      </c>
      <c r="C201" s="105" t="s">
        <v>823</v>
      </c>
      <c r="D201" s="105"/>
      <c r="E201" s="104">
        <v>37825387.07</v>
      </c>
      <c r="F201" s="104">
        <v>36666137.219999999</v>
      </c>
      <c r="G201" s="103">
        <v>36666137.219999999</v>
      </c>
    </row>
    <row r="202" spans="1:7" outlineLevel="4" x14ac:dyDescent="0.25">
      <c r="A202" s="102" t="s">
        <v>822</v>
      </c>
      <c r="B202" s="101" t="s">
        <v>815</v>
      </c>
      <c r="C202" s="101" t="s">
        <v>821</v>
      </c>
      <c r="D202" s="101"/>
      <c r="E202" s="100">
        <v>34400136.350000001</v>
      </c>
      <c r="F202" s="100">
        <v>33633166.369999997</v>
      </c>
      <c r="G202" s="99">
        <v>33633166.369999997</v>
      </c>
    </row>
    <row r="203" spans="1:7" outlineLevel="5" x14ac:dyDescent="0.25">
      <c r="A203" s="98" t="s">
        <v>820</v>
      </c>
      <c r="B203" s="97" t="s">
        <v>815</v>
      </c>
      <c r="C203" s="97" t="s">
        <v>819</v>
      </c>
      <c r="D203" s="97"/>
      <c r="E203" s="96">
        <v>34400136.350000001</v>
      </c>
      <c r="F203" s="96">
        <v>33633166.369999997</v>
      </c>
      <c r="G203" s="95">
        <v>33633166.369999997</v>
      </c>
    </row>
    <row r="204" spans="1:7" ht="38.25" outlineLevel="6" x14ac:dyDescent="0.25">
      <c r="A204" s="94" t="s">
        <v>432</v>
      </c>
      <c r="B204" s="93" t="s">
        <v>815</v>
      </c>
      <c r="C204" s="93" t="s">
        <v>819</v>
      </c>
      <c r="D204" s="93" t="s">
        <v>431</v>
      </c>
      <c r="E204" s="92">
        <v>30130939.690000001</v>
      </c>
      <c r="F204" s="92">
        <v>30130939.690000001</v>
      </c>
      <c r="G204" s="91">
        <v>30130939.690000001</v>
      </c>
    </row>
    <row r="205" spans="1:7" outlineLevel="6" x14ac:dyDescent="0.25">
      <c r="A205" s="94" t="s">
        <v>343</v>
      </c>
      <c r="B205" s="93" t="s">
        <v>815</v>
      </c>
      <c r="C205" s="93" t="s">
        <v>819</v>
      </c>
      <c r="D205" s="93" t="s">
        <v>340</v>
      </c>
      <c r="E205" s="92">
        <v>4269196.66</v>
      </c>
      <c r="F205" s="92">
        <v>3502226.68</v>
      </c>
      <c r="G205" s="91">
        <v>3502226.68</v>
      </c>
    </row>
    <row r="206" spans="1:7" outlineLevel="4" x14ac:dyDescent="0.25">
      <c r="A206" s="102" t="s">
        <v>818</v>
      </c>
      <c r="B206" s="101" t="s">
        <v>815</v>
      </c>
      <c r="C206" s="101" t="s">
        <v>817</v>
      </c>
      <c r="D206" s="101"/>
      <c r="E206" s="100">
        <v>3425250.72</v>
      </c>
      <c r="F206" s="100">
        <v>3032970.85</v>
      </c>
      <c r="G206" s="99">
        <v>3032970.85</v>
      </c>
    </row>
    <row r="207" spans="1:7" outlineLevel="5" x14ac:dyDescent="0.25">
      <c r="A207" s="98" t="s">
        <v>816</v>
      </c>
      <c r="B207" s="97" t="s">
        <v>815</v>
      </c>
      <c r="C207" s="97" t="s">
        <v>814</v>
      </c>
      <c r="D207" s="97"/>
      <c r="E207" s="96">
        <v>3425250.72</v>
      </c>
      <c r="F207" s="96">
        <v>3032970.85</v>
      </c>
      <c r="G207" s="95">
        <v>3032970.85</v>
      </c>
    </row>
    <row r="208" spans="1:7" outlineLevel="6" x14ac:dyDescent="0.25">
      <c r="A208" s="94" t="s">
        <v>343</v>
      </c>
      <c r="B208" s="93" t="s">
        <v>815</v>
      </c>
      <c r="C208" s="93" t="s">
        <v>814</v>
      </c>
      <c r="D208" s="93" t="s">
        <v>340</v>
      </c>
      <c r="E208" s="92">
        <v>3407801.72</v>
      </c>
      <c r="F208" s="92">
        <v>3015521.85</v>
      </c>
      <c r="G208" s="91">
        <v>3015521.85</v>
      </c>
    </row>
    <row r="209" spans="1:7" outlineLevel="6" x14ac:dyDescent="0.25">
      <c r="A209" s="94" t="s">
        <v>285</v>
      </c>
      <c r="B209" s="93" t="s">
        <v>815</v>
      </c>
      <c r="C209" s="93" t="s">
        <v>814</v>
      </c>
      <c r="D209" s="93" t="s">
        <v>282</v>
      </c>
      <c r="E209" s="92">
        <v>17449</v>
      </c>
      <c r="F209" s="92">
        <v>17449</v>
      </c>
      <c r="G209" s="91">
        <v>17449</v>
      </c>
    </row>
    <row r="210" spans="1:7" outlineLevel="1" x14ac:dyDescent="0.25">
      <c r="A210" s="114" t="s">
        <v>813</v>
      </c>
      <c r="B210" s="113" t="s">
        <v>810</v>
      </c>
      <c r="C210" s="113"/>
      <c r="D210" s="113"/>
      <c r="E210" s="112">
        <v>482080</v>
      </c>
      <c r="F210" s="112">
        <v>482080</v>
      </c>
      <c r="G210" s="111">
        <v>482080</v>
      </c>
    </row>
    <row r="211" spans="1:7" ht="25.5" outlineLevel="2" x14ac:dyDescent="0.25">
      <c r="A211" s="110" t="s">
        <v>382</v>
      </c>
      <c r="B211" s="109" t="s">
        <v>810</v>
      </c>
      <c r="C211" s="109" t="s">
        <v>381</v>
      </c>
      <c r="D211" s="109"/>
      <c r="E211" s="108">
        <v>120000</v>
      </c>
      <c r="F211" s="108">
        <v>120000</v>
      </c>
      <c r="G211" s="107">
        <v>120000</v>
      </c>
    </row>
    <row r="212" spans="1:7" outlineLevel="3" x14ac:dyDescent="0.25">
      <c r="A212" s="106" t="s">
        <v>380</v>
      </c>
      <c r="B212" s="105" t="s">
        <v>810</v>
      </c>
      <c r="C212" s="105" t="s">
        <v>379</v>
      </c>
      <c r="D212" s="105"/>
      <c r="E212" s="104">
        <v>120000</v>
      </c>
      <c r="F212" s="104">
        <v>120000</v>
      </c>
      <c r="G212" s="103">
        <v>120000</v>
      </c>
    </row>
    <row r="213" spans="1:7" outlineLevel="4" x14ac:dyDescent="0.25">
      <c r="A213" s="102" t="s">
        <v>378</v>
      </c>
      <c r="B213" s="101" t="s">
        <v>810</v>
      </c>
      <c r="C213" s="101" t="s">
        <v>377</v>
      </c>
      <c r="D213" s="101"/>
      <c r="E213" s="100">
        <v>120000</v>
      </c>
      <c r="F213" s="100">
        <v>120000</v>
      </c>
      <c r="G213" s="99">
        <v>120000</v>
      </c>
    </row>
    <row r="214" spans="1:7" ht="25.5" outlineLevel="5" x14ac:dyDescent="0.25">
      <c r="A214" s="98" t="s">
        <v>812</v>
      </c>
      <c r="B214" s="97" t="s">
        <v>810</v>
      </c>
      <c r="C214" s="97" t="s">
        <v>811</v>
      </c>
      <c r="D214" s="97"/>
      <c r="E214" s="96">
        <v>120000</v>
      </c>
      <c r="F214" s="96">
        <v>120000</v>
      </c>
      <c r="G214" s="95">
        <v>120000</v>
      </c>
    </row>
    <row r="215" spans="1:7" ht="25.5" outlineLevel="6" x14ac:dyDescent="0.25">
      <c r="A215" s="94" t="s">
        <v>299</v>
      </c>
      <c r="B215" s="93" t="s">
        <v>810</v>
      </c>
      <c r="C215" s="93" t="s">
        <v>811</v>
      </c>
      <c r="D215" s="93" t="s">
        <v>296</v>
      </c>
      <c r="E215" s="92">
        <v>120000</v>
      </c>
      <c r="F215" s="92">
        <v>120000</v>
      </c>
      <c r="G215" s="91">
        <v>120000</v>
      </c>
    </row>
    <row r="216" spans="1:7" ht="25.5" outlineLevel="2" x14ac:dyDescent="0.25">
      <c r="A216" s="110" t="s">
        <v>336</v>
      </c>
      <c r="B216" s="109" t="s">
        <v>810</v>
      </c>
      <c r="C216" s="109" t="s">
        <v>335</v>
      </c>
      <c r="D216" s="109"/>
      <c r="E216" s="108">
        <v>362080</v>
      </c>
      <c r="F216" s="108">
        <v>362080</v>
      </c>
      <c r="G216" s="107">
        <v>362080</v>
      </c>
    </row>
    <row r="217" spans="1:7" outlineLevel="3" x14ac:dyDescent="0.25">
      <c r="A217" s="106" t="s">
        <v>334</v>
      </c>
      <c r="B217" s="105" t="s">
        <v>810</v>
      </c>
      <c r="C217" s="105" t="s">
        <v>333</v>
      </c>
      <c r="D217" s="105"/>
      <c r="E217" s="104">
        <v>362080</v>
      </c>
      <c r="F217" s="104">
        <v>362080</v>
      </c>
      <c r="G217" s="103">
        <v>362080</v>
      </c>
    </row>
    <row r="218" spans="1:7" ht="25.5" outlineLevel="4" x14ac:dyDescent="0.25">
      <c r="A218" s="102" t="s">
        <v>332</v>
      </c>
      <c r="B218" s="101" t="s">
        <v>810</v>
      </c>
      <c r="C218" s="101" t="s">
        <v>331</v>
      </c>
      <c r="D218" s="101"/>
      <c r="E218" s="100">
        <v>362080</v>
      </c>
      <c r="F218" s="100">
        <v>362080</v>
      </c>
      <c r="G218" s="99">
        <v>362080</v>
      </c>
    </row>
    <row r="219" spans="1:7" ht="25.5" outlineLevel="5" x14ac:dyDescent="0.25">
      <c r="A219" s="98" t="s">
        <v>330</v>
      </c>
      <c r="B219" s="97" t="s">
        <v>810</v>
      </c>
      <c r="C219" s="97" t="s">
        <v>329</v>
      </c>
      <c r="D219" s="97"/>
      <c r="E219" s="96">
        <v>362080</v>
      </c>
      <c r="F219" s="96">
        <v>362080</v>
      </c>
      <c r="G219" s="95">
        <v>362080</v>
      </c>
    </row>
    <row r="220" spans="1:7" outlineLevel="6" x14ac:dyDescent="0.25">
      <c r="A220" s="94" t="s">
        <v>343</v>
      </c>
      <c r="B220" s="93" t="s">
        <v>810</v>
      </c>
      <c r="C220" s="93" t="s">
        <v>329</v>
      </c>
      <c r="D220" s="93" t="s">
        <v>340</v>
      </c>
      <c r="E220" s="92">
        <v>362080</v>
      </c>
      <c r="F220" s="92">
        <v>362080</v>
      </c>
      <c r="G220" s="91">
        <v>362080</v>
      </c>
    </row>
    <row r="221" spans="1:7" x14ac:dyDescent="0.25">
      <c r="A221" s="118" t="s">
        <v>809</v>
      </c>
      <c r="B221" s="117" t="s">
        <v>808</v>
      </c>
      <c r="C221" s="117"/>
      <c r="D221" s="117"/>
      <c r="E221" s="116">
        <v>118919181.98</v>
      </c>
      <c r="F221" s="116">
        <v>110975060.98999999</v>
      </c>
      <c r="G221" s="115">
        <v>104849488.08</v>
      </c>
    </row>
    <row r="222" spans="1:7" outlineLevel="1" x14ac:dyDescent="0.25">
      <c r="A222" s="114" t="s">
        <v>807</v>
      </c>
      <c r="B222" s="113" t="s">
        <v>800</v>
      </c>
      <c r="C222" s="113"/>
      <c r="D222" s="113"/>
      <c r="E222" s="112">
        <v>3942800.37</v>
      </c>
      <c r="F222" s="112">
        <v>3976744</v>
      </c>
      <c r="G222" s="111">
        <v>3976744</v>
      </c>
    </row>
    <row r="223" spans="1:7" ht="25.5" outlineLevel="2" x14ac:dyDescent="0.25">
      <c r="A223" s="110" t="s">
        <v>336</v>
      </c>
      <c r="B223" s="109" t="s">
        <v>800</v>
      </c>
      <c r="C223" s="109" t="s">
        <v>335</v>
      </c>
      <c r="D223" s="109"/>
      <c r="E223" s="108">
        <v>3942800.37</v>
      </c>
      <c r="F223" s="108">
        <v>3976744</v>
      </c>
      <c r="G223" s="107">
        <v>3976744</v>
      </c>
    </row>
    <row r="224" spans="1:7" outlineLevel="3" x14ac:dyDescent="0.25">
      <c r="A224" s="106" t="s">
        <v>436</v>
      </c>
      <c r="B224" s="105" t="s">
        <v>800</v>
      </c>
      <c r="C224" s="105" t="s">
        <v>435</v>
      </c>
      <c r="D224" s="105"/>
      <c r="E224" s="104">
        <v>3942800.37</v>
      </c>
      <c r="F224" s="104">
        <v>3976744</v>
      </c>
      <c r="G224" s="103">
        <v>3976744</v>
      </c>
    </row>
    <row r="225" spans="1:7" outlineLevel="4" x14ac:dyDescent="0.25">
      <c r="A225" s="102" t="s">
        <v>806</v>
      </c>
      <c r="B225" s="101" t="s">
        <v>800</v>
      </c>
      <c r="C225" s="101" t="s">
        <v>805</v>
      </c>
      <c r="D225" s="101"/>
      <c r="E225" s="100">
        <v>3942800.37</v>
      </c>
      <c r="F225" s="100">
        <v>3976744</v>
      </c>
      <c r="G225" s="99">
        <v>3976744</v>
      </c>
    </row>
    <row r="226" spans="1:7" ht="25.5" outlineLevel="5" x14ac:dyDescent="0.25">
      <c r="A226" s="98" t="s">
        <v>804</v>
      </c>
      <c r="B226" s="97" t="s">
        <v>800</v>
      </c>
      <c r="C226" s="97" t="s">
        <v>803</v>
      </c>
      <c r="D226" s="97"/>
      <c r="E226" s="96">
        <v>125850</v>
      </c>
      <c r="F226" s="96">
        <v>167800</v>
      </c>
      <c r="G226" s="95">
        <v>167800</v>
      </c>
    </row>
    <row r="227" spans="1:7" outlineLevel="6" x14ac:dyDescent="0.25">
      <c r="A227" s="94" t="s">
        <v>343</v>
      </c>
      <c r="B227" s="93" t="s">
        <v>800</v>
      </c>
      <c r="C227" s="93" t="s">
        <v>803</v>
      </c>
      <c r="D227" s="93" t="s">
        <v>340</v>
      </c>
      <c r="E227" s="92">
        <v>125850</v>
      </c>
      <c r="F227" s="92">
        <v>167800</v>
      </c>
      <c r="G227" s="91">
        <v>167800</v>
      </c>
    </row>
    <row r="228" spans="1:7" ht="25.5" outlineLevel="5" x14ac:dyDescent="0.25">
      <c r="A228" s="98" t="s">
        <v>61</v>
      </c>
      <c r="B228" s="97" t="s">
        <v>800</v>
      </c>
      <c r="C228" s="97" t="s">
        <v>802</v>
      </c>
      <c r="D228" s="97"/>
      <c r="E228" s="96">
        <v>2373034</v>
      </c>
      <c r="F228" s="96">
        <v>2373034</v>
      </c>
      <c r="G228" s="95">
        <v>2373034</v>
      </c>
    </row>
    <row r="229" spans="1:7" ht="38.25" outlineLevel="6" x14ac:dyDescent="0.25">
      <c r="A229" s="94" t="s">
        <v>432</v>
      </c>
      <c r="B229" s="93" t="s">
        <v>800</v>
      </c>
      <c r="C229" s="93" t="s">
        <v>802</v>
      </c>
      <c r="D229" s="93" t="s">
        <v>431</v>
      </c>
      <c r="E229" s="92">
        <v>28794</v>
      </c>
      <c r="F229" s="92">
        <v>21263.34</v>
      </c>
      <c r="G229" s="91">
        <v>21263.34</v>
      </c>
    </row>
    <row r="230" spans="1:7" outlineLevel="6" x14ac:dyDescent="0.25">
      <c r="A230" s="94" t="s">
        <v>343</v>
      </c>
      <c r="B230" s="93" t="s">
        <v>800</v>
      </c>
      <c r="C230" s="93" t="s">
        <v>802</v>
      </c>
      <c r="D230" s="93" t="s">
        <v>340</v>
      </c>
      <c r="E230" s="92">
        <v>2344240</v>
      </c>
      <c r="F230" s="92">
        <v>2351770.66</v>
      </c>
      <c r="G230" s="91">
        <v>2351770.66</v>
      </c>
    </row>
    <row r="231" spans="1:7" outlineLevel="5" x14ac:dyDescent="0.25">
      <c r="A231" s="98" t="s">
        <v>801</v>
      </c>
      <c r="B231" s="97" t="s">
        <v>800</v>
      </c>
      <c r="C231" s="97" t="s">
        <v>799</v>
      </c>
      <c r="D231" s="97"/>
      <c r="E231" s="96">
        <v>1443916.37</v>
      </c>
      <c r="F231" s="96">
        <v>1435910</v>
      </c>
      <c r="G231" s="95">
        <v>1435910</v>
      </c>
    </row>
    <row r="232" spans="1:7" outlineLevel="6" x14ac:dyDescent="0.25">
      <c r="A232" s="94" t="s">
        <v>343</v>
      </c>
      <c r="B232" s="93" t="s">
        <v>800</v>
      </c>
      <c r="C232" s="93" t="s">
        <v>799</v>
      </c>
      <c r="D232" s="93" t="s">
        <v>340</v>
      </c>
      <c r="E232" s="92">
        <v>1443916.37</v>
      </c>
      <c r="F232" s="92">
        <v>1435910</v>
      </c>
      <c r="G232" s="91">
        <v>1435910</v>
      </c>
    </row>
    <row r="233" spans="1:7" outlineLevel="1" x14ac:dyDescent="0.25">
      <c r="A233" s="114" t="s">
        <v>798</v>
      </c>
      <c r="B233" s="113" t="s">
        <v>784</v>
      </c>
      <c r="C233" s="113"/>
      <c r="D233" s="113"/>
      <c r="E233" s="112">
        <v>102238419.39</v>
      </c>
      <c r="F233" s="112">
        <v>94388988.079999998</v>
      </c>
      <c r="G233" s="111">
        <v>88263392.170000002</v>
      </c>
    </row>
    <row r="234" spans="1:7" ht="25.5" outlineLevel="2" x14ac:dyDescent="0.25">
      <c r="A234" s="110" t="s">
        <v>360</v>
      </c>
      <c r="B234" s="109" t="s">
        <v>784</v>
      </c>
      <c r="C234" s="109" t="s">
        <v>359</v>
      </c>
      <c r="D234" s="109"/>
      <c r="E234" s="108">
        <v>102238419.39</v>
      </c>
      <c r="F234" s="108">
        <v>94388988.079999998</v>
      </c>
      <c r="G234" s="107">
        <v>88263392.170000002</v>
      </c>
    </row>
    <row r="235" spans="1:7" ht="38.25" outlineLevel="3" x14ac:dyDescent="0.25">
      <c r="A235" s="106" t="s">
        <v>697</v>
      </c>
      <c r="B235" s="105" t="s">
        <v>784</v>
      </c>
      <c r="C235" s="105" t="s">
        <v>696</v>
      </c>
      <c r="D235" s="105"/>
      <c r="E235" s="104">
        <v>102238419.39</v>
      </c>
      <c r="F235" s="104">
        <v>94388988.079999998</v>
      </c>
      <c r="G235" s="103">
        <v>88263392.170000002</v>
      </c>
    </row>
    <row r="236" spans="1:7" ht="25.5" outlineLevel="4" x14ac:dyDescent="0.25">
      <c r="A236" s="102" t="s">
        <v>797</v>
      </c>
      <c r="B236" s="101" t="s">
        <v>784</v>
      </c>
      <c r="C236" s="101" t="s">
        <v>796</v>
      </c>
      <c r="D236" s="101"/>
      <c r="E236" s="100">
        <v>53451767.289999999</v>
      </c>
      <c r="F236" s="100">
        <v>46612306.079999998</v>
      </c>
      <c r="G236" s="99">
        <v>40486710.170000002</v>
      </c>
    </row>
    <row r="237" spans="1:7" outlineLevel="5" x14ac:dyDescent="0.25">
      <c r="A237" s="98" t="s">
        <v>795</v>
      </c>
      <c r="B237" s="97" t="s">
        <v>784</v>
      </c>
      <c r="C237" s="97" t="s">
        <v>794</v>
      </c>
      <c r="D237" s="97"/>
      <c r="E237" s="96">
        <v>4447000</v>
      </c>
      <c r="F237" s="96">
        <v>5775000</v>
      </c>
      <c r="G237" s="95">
        <v>5775000</v>
      </c>
    </row>
    <row r="238" spans="1:7" outlineLevel="6" x14ac:dyDescent="0.25">
      <c r="A238" s="94" t="s">
        <v>343</v>
      </c>
      <c r="B238" s="93" t="s">
        <v>784</v>
      </c>
      <c r="C238" s="93" t="s">
        <v>794</v>
      </c>
      <c r="D238" s="93" t="s">
        <v>340</v>
      </c>
      <c r="E238" s="92">
        <v>4447000</v>
      </c>
      <c r="F238" s="92">
        <v>5775000</v>
      </c>
      <c r="G238" s="91">
        <v>5775000</v>
      </c>
    </row>
    <row r="239" spans="1:7" ht="25.5" outlineLevel="5" x14ac:dyDescent="0.25">
      <c r="A239" s="98" t="s">
        <v>793</v>
      </c>
      <c r="B239" s="97" t="s">
        <v>784</v>
      </c>
      <c r="C239" s="97" t="s">
        <v>792</v>
      </c>
      <c r="D239" s="97"/>
      <c r="E239" s="96">
        <v>31853098.739999998</v>
      </c>
      <c r="F239" s="96">
        <v>26544248.949999999</v>
      </c>
      <c r="G239" s="95">
        <v>22562611.609999999</v>
      </c>
    </row>
    <row r="240" spans="1:7" outlineLevel="6" x14ac:dyDescent="0.25">
      <c r="A240" s="94" t="s">
        <v>343</v>
      </c>
      <c r="B240" s="93" t="s">
        <v>784</v>
      </c>
      <c r="C240" s="93" t="s">
        <v>792</v>
      </c>
      <c r="D240" s="93" t="s">
        <v>340</v>
      </c>
      <c r="E240" s="92">
        <v>31853098.739999998</v>
      </c>
      <c r="F240" s="92">
        <v>26544248.949999999</v>
      </c>
      <c r="G240" s="91">
        <v>22562611.609999999</v>
      </c>
    </row>
    <row r="241" spans="1:7" ht="38.25" outlineLevel="5" x14ac:dyDescent="0.25">
      <c r="A241" s="98" t="s">
        <v>791</v>
      </c>
      <c r="B241" s="97" t="s">
        <v>784</v>
      </c>
      <c r="C241" s="97" t="s">
        <v>790</v>
      </c>
      <c r="D241" s="97"/>
      <c r="E241" s="96">
        <v>17151668.550000001</v>
      </c>
      <c r="F241" s="96">
        <v>14293057.130000001</v>
      </c>
      <c r="G241" s="95">
        <v>12149098.560000001</v>
      </c>
    </row>
    <row r="242" spans="1:7" outlineLevel="6" x14ac:dyDescent="0.25">
      <c r="A242" s="94" t="s">
        <v>343</v>
      </c>
      <c r="B242" s="93" t="s">
        <v>784</v>
      </c>
      <c r="C242" s="93" t="s">
        <v>790</v>
      </c>
      <c r="D242" s="93" t="s">
        <v>340</v>
      </c>
      <c r="E242" s="92">
        <v>17151668.550000001</v>
      </c>
      <c r="F242" s="92">
        <v>14293057.130000001</v>
      </c>
      <c r="G242" s="91">
        <v>12149098.560000001</v>
      </c>
    </row>
    <row r="243" spans="1:7" ht="25.5" outlineLevel="4" x14ac:dyDescent="0.25">
      <c r="A243" s="102" t="s">
        <v>695</v>
      </c>
      <c r="B243" s="101" t="s">
        <v>784</v>
      </c>
      <c r="C243" s="101" t="s">
        <v>694</v>
      </c>
      <c r="D243" s="101"/>
      <c r="E243" s="100">
        <v>48786652.100000001</v>
      </c>
      <c r="F243" s="100">
        <v>47776682</v>
      </c>
      <c r="G243" s="99">
        <v>47776682</v>
      </c>
    </row>
    <row r="244" spans="1:7" outlineLevel="5" x14ac:dyDescent="0.25">
      <c r="A244" s="98" t="s">
        <v>789</v>
      </c>
      <c r="B244" s="97" t="s">
        <v>784</v>
      </c>
      <c r="C244" s="97" t="s">
        <v>788</v>
      </c>
      <c r="D244" s="97"/>
      <c r="E244" s="96">
        <v>1009970.1</v>
      </c>
      <c r="F244" s="96">
        <v>0</v>
      </c>
      <c r="G244" s="95">
        <v>0</v>
      </c>
    </row>
    <row r="245" spans="1:7" outlineLevel="6" x14ac:dyDescent="0.25">
      <c r="A245" s="94" t="s">
        <v>343</v>
      </c>
      <c r="B245" s="93" t="s">
        <v>784</v>
      </c>
      <c r="C245" s="93" t="s">
        <v>788</v>
      </c>
      <c r="D245" s="93" t="s">
        <v>340</v>
      </c>
      <c r="E245" s="92">
        <v>1009970.1</v>
      </c>
      <c r="F245" s="92">
        <v>0</v>
      </c>
      <c r="G245" s="91">
        <v>0</v>
      </c>
    </row>
    <row r="246" spans="1:7" outlineLevel="5" x14ac:dyDescent="0.25">
      <c r="A246" s="98" t="s">
        <v>787</v>
      </c>
      <c r="B246" s="97" t="s">
        <v>784</v>
      </c>
      <c r="C246" s="97" t="s">
        <v>786</v>
      </c>
      <c r="D246" s="97"/>
      <c r="E246" s="96">
        <v>46420676</v>
      </c>
      <c r="F246" s="96">
        <v>46420676</v>
      </c>
      <c r="G246" s="95">
        <v>46420676</v>
      </c>
    </row>
    <row r="247" spans="1:7" outlineLevel="6" x14ac:dyDescent="0.25">
      <c r="A247" s="94" t="s">
        <v>343</v>
      </c>
      <c r="B247" s="93" t="s">
        <v>784</v>
      </c>
      <c r="C247" s="93" t="s">
        <v>786</v>
      </c>
      <c r="D247" s="93" t="s">
        <v>340</v>
      </c>
      <c r="E247" s="92">
        <v>46420676</v>
      </c>
      <c r="F247" s="92">
        <v>46420676</v>
      </c>
      <c r="G247" s="91">
        <v>46420676</v>
      </c>
    </row>
    <row r="248" spans="1:7" ht="25.5" outlineLevel="5" x14ac:dyDescent="0.25">
      <c r="A248" s="98" t="s">
        <v>785</v>
      </c>
      <c r="B248" s="97" t="s">
        <v>784</v>
      </c>
      <c r="C248" s="97" t="s">
        <v>783</v>
      </c>
      <c r="D248" s="97"/>
      <c r="E248" s="96">
        <v>1356006</v>
      </c>
      <c r="F248" s="96">
        <v>1356006</v>
      </c>
      <c r="G248" s="95">
        <v>1356006</v>
      </c>
    </row>
    <row r="249" spans="1:7" outlineLevel="6" x14ac:dyDescent="0.25">
      <c r="A249" s="94" t="s">
        <v>343</v>
      </c>
      <c r="B249" s="93" t="s">
        <v>784</v>
      </c>
      <c r="C249" s="93" t="s">
        <v>783</v>
      </c>
      <c r="D249" s="93" t="s">
        <v>340</v>
      </c>
      <c r="E249" s="92">
        <v>1356006</v>
      </c>
      <c r="F249" s="92">
        <v>1356006</v>
      </c>
      <c r="G249" s="91">
        <v>1356006</v>
      </c>
    </row>
    <row r="250" spans="1:7" outlineLevel="1" x14ac:dyDescent="0.25">
      <c r="A250" s="114" t="s">
        <v>782</v>
      </c>
      <c r="B250" s="113" t="s">
        <v>779</v>
      </c>
      <c r="C250" s="113"/>
      <c r="D250" s="113"/>
      <c r="E250" s="112">
        <v>31928</v>
      </c>
      <c r="F250" s="112">
        <v>31928</v>
      </c>
      <c r="G250" s="111">
        <v>31928</v>
      </c>
    </row>
    <row r="251" spans="1:7" ht="25.5" outlineLevel="2" x14ac:dyDescent="0.25">
      <c r="A251" s="110" t="s">
        <v>447</v>
      </c>
      <c r="B251" s="109" t="s">
        <v>779</v>
      </c>
      <c r="C251" s="109" t="s">
        <v>446</v>
      </c>
      <c r="D251" s="109"/>
      <c r="E251" s="108">
        <v>31928</v>
      </c>
      <c r="F251" s="108">
        <v>31928</v>
      </c>
      <c r="G251" s="107">
        <v>31928</v>
      </c>
    </row>
    <row r="252" spans="1:7" ht="25.5" outlineLevel="5" x14ac:dyDescent="0.25">
      <c r="A252" s="98" t="s">
        <v>67</v>
      </c>
      <c r="B252" s="97" t="s">
        <v>779</v>
      </c>
      <c r="C252" s="97" t="s">
        <v>781</v>
      </c>
      <c r="D252" s="97"/>
      <c r="E252" s="96">
        <v>20753.2</v>
      </c>
      <c r="F252" s="96">
        <v>20753.2</v>
      </c>
      <c r="G252" s="95">
        <v>20753.2</v>
      </c>
    </row>
    <row r="253" spans="1:7" outlineLevel="6" x14ac:dyDescent="0.25">
      <c r="A253" s="94" t="s">
        <v>343</v>
      </c>
      <c r="B253" s="93" t="s">
        <v>779</v>
      </c>
      <c r="C253" s="93" t="s">
        <v>781</v>
      </c>
      <c r="D253" s="93" t="s">
        <v>340</v>
      </c>
      <c r="E253" s="92">
        <v>20753.2</v>
      </c>
      <c r="F253" s="92">
        <v>20753.2</v>
      </c>
      <c r="G253" s="91">
        <v>20753.2</v>
      </c>
    </row>
    <row r="254" spans="1:7" ht="25.5" outlineLevel="5" x14ac:dyDescent="0.25">
      <c r="A254" s="98" t="s">
        <v>780</v>
      </c>
      <c r="B254" s="97" t="s">
        <v>779</v>
      </c>
      <c r="C254" s="97" t="s">
        <v>778</v>
      </c>
      <c r="D254" s="97"/>
      <c r="E254" s="96">
        <v>11174.8</v>
      </c>
      <c r="F254" s="96">
        <v>11174.8</v>
      </c>
      <c r="G254" s="95">
        <v>11174.8</v>
      </c>
    </row>
    <row r="255" spans="1:7" outlineLevel="6" x14ac:dyDescent="0.25">
      <c r="A255" s="94" t="s">
        <v>343</v>
      </c>
      <c r="B255" s="93" t="s">
        <v>779</v>
      </c>
      <c r="C255" s="93" t="s">
        <v>778</v>
      </c>
      <c r="D255" s="93" t="s">
        <v>340</v>
      </c>
      <c r="E255" s="92">
        <v>11174.8</v>
      </c>
      <c r="F255" s="92">
        <v>11174.8</v>
      </c>
      <c r="G255" s="91">
        <v>11174.8</v>
      </c>
    </row>
    <row r="256" spans="1:7" outlineLevel="1" x14ac:dyDescent="0.25">
      <c r="A256" s="114" t="s">
        <v>777</v>
      </c>
      <c r="B256" s="113" t="s">
        <v>760</v>
      </c>
      <c r="C256" s="113"/>
      <c r="D256" s="113"/>
      <c r="E256" s="112">
        <v>12706034.220000001</v>
      </c>
      <c r="F256" s="112">
        <v>12577400.91</v>
      </c>
      <c r="G256" s="111">
        <v>12577423.91</v>
      </c>
    </row>
    <row r="257" spans="1:7" ht="25.5" outlineLevel="2" x14ac:dyDescent="0.25">
      <c r="A257" s="110" t="s">
        <v>382</v>
      </c>
      <c r="B257" s="109" t="s">
        <v>760</v>
      </c>
      <c r="C257" s="109" t="s">
        <v>381</v>
      </c>
      <c r="D257" s="109"/>
      <c r="E257" s="108">
        <v>12696672.24</v>
      </c>
      <c r="F257" s="108">
        <v>12577400.91</v>
      </c>
      <c r="G257" s="107">
        <v>12577423.91</v>
      </c>
    </row>
    <row r="258" spans="1:7" outlineLevel="3" x14ac:dyDescent="0.25">
      <c r="A258" s="106" t="s">
        <v>776</v>
      </c>
      <c r="B258" s="105" t="s">
        <v>760</v>
      </c>
      <c r="C258" s="105" t="s">
        <v>775</v>
      </c>
      <c r="D258" s="105"/>
      <c r="E258" s="104">
        <v>85873.67</v>
      </c>
      <c r="F258" s="104">
        <v>80974.34</v>
      </c>
      <c r="G258" s="103">
        <v>80974.34</v>
      </c>
    </row>
    <row r="259" spans="1:7" outlineLevel="4" x14ac:dyDescent="0.25">
      <c r="A259" s="102" t="s">
        <v>774</v>
      </c>
      <c r="B259" s="101" t="s">
        <v>760</v>
      </c>
      <c r="C259" s="101" t="s">
        <v>773</v>
      </c>
      <c r="D259" s="101"/>
      <c r="E259" s="100">
        <v>85873.67</v>
      </c>
      <c r="F259" s="100">
        <v>80974.34</v>
      </c>
      <c r="G259" s="99">
        <v>80974.34</v>
      </c>
    </row>
    <row r="260" spans="1:7" ht="25.5" outlineLevel="5" x14ac:dyDescent="0.25">
      <c r="A260" s="98" t="s">
        <v>772</v>
      </c>
      <c r="B260" s="97" t="s">
        <v>760</v>
      </c>
      <c r="C260" s="97" t="s">
        <v>771</v>
      </c>
      <c r="D260" s="97"/>
      <c r="E260" s="96">
        <v>85873.67</v>
      </c>
      <c r="F260" s="96">
        <v>80974.34</v>
      </c>
      <c r="G260" s="95">
        <v>80974.34</v>
      </c>
    </row>
    <row r="261" spans="1:7" outlineLevel="6" x14ac:dyDescent="0.25">
      <c r="A261" s="94" t="s">
        <v>343</v>
      </c>
      <c r="B261" s="93" t="s">
        <v>760</v>
      </c>
      <c r="C261" s="93" t="s">
        <v>771</v>
      </c>
      <c r="D261" s="93" t="s">
        <v>340</v>
      </c>
      <c r="E261" s="92">
        <v>85873.67</v>
      </c>
      <c r="F261" s="92">
        <v>80974.34</v>
      </c>
      <c r="G261" s="91">
        <v>80974.34</v>
      </c>
    </row>
    <row r="262" spans="1:7" outlineLevel="3" x14ac:dyDescent="0.25">
      <c r="A262" s="106" t="s">
        <v>380</v>
      </c>
      <c r="B262" s="105" t="s">
        <v>760</v>
      </c>
      <c r="C262" s="105" t="s">
        <v>379</v>
      </c>
      <c r="D262" s="105"/>
      <c r="E262" s="104">
        <v>6784494.7599999998</v>
      </c>
      <c r="F262" s="104">
        <v>6784494.7599999998</v>
      </c>
      <c r="G262" s="103">
        <v>6784494.7599999998</v>
      </c>
    </row>
    <row r="263" spans="1:7" outlineLevel="4" x14ac:dyDescent="0.25">
      <c r="A263" s="102" t="s">
        <v>378</v>
      </c>
      <c r="B263" s="101" t="s">
        <v>760</v>
      </c>
      <c r="C263" s="101" t="s">
        <v>377</v>
      </c>
      <c r="D263" s="101"/>
      <c r="E263" s="100">
        <v>6784494.7599999998</v>
      </c>
      <c r="F263" s="100">
        <v>6784494.7599999998</v>
      </c>
      <c r="G263" s="99">
        <v>6784494.7599999998</v>
      </c>
    </row>
    <row r="264" spans="1:7" ht="25.5" outlineLevel="5" x14ac:dyDescent="0.25">
      <c r="A264" s="98" t="s">
        <v>770</v>
      </c>
      <c r="B264" s="97" t="s">
        <v>760</v>
      </c>
      <c r="C264" s="97" t="s">
        <v>769</v>
      </c>
      <c r="D264" s="97"/>
      <c r="E264" s="96">
        <v>6784494.7599999998</v>
      </c>
      <c r="F264" s="96">
        <v>6784494.7599999998</v>
      </c>
      <c r="G264" s="95">
        <v>6784494.7599999998</v>
      </c>
    </row>
    <row r="265" spans="1:7" ht="25.5" outlineLevel="6" x14ac:dyDescent="0.25">
      <c r="A265" s="94" t="s">
        <v>299</v>
      </c>
      <c r="B265" s="93" t="s">
        <v>760</v>
      </c>
      <c r="C265" s="93" t="s">
        <v>769</v>
      </c>
      <c r="D265" s="93" t="s">
        <v>296</v>
      </c>
      <c r="E265" s="92">
        <v>6784494.7599999998</v>
      </c>
      <c r="F265" s="92">
        <v>6784494.7599999998</v>
      </c>
      <c r="G265" s="91">
        <v>6784494.7599999998</v>
      </c>
    </row>
    <row r="266" spans="1:7" ht="25.5" outlineLevel="3" x14ac:dyDescent="0.25">
      <c r="A266" s="106" t="s">
        <v>768</v>
      </c>
      <c r="B266" s="105" t="s">
        <v>760</v>
      </c>
      <c r="C266" s="105" t="s">
        <v>767</v>
      </c>
      <c r="D266" s="105"/>
      <c r="E266" s="104">
        <v>5826303.8099999996</v>
      </c>
      <c r="F266" s="104">
        <v>5711931.8099999996</v>
      </c>
      <c r="G266" s="103">
        <v>5711954.8099999996</v>
      </c>
    </row>
    <row r="267" spans="1:7" outlineLevel="4" x14ac:dyDescent="0.25">
      <c r="A267" s="102" t="s">
        <v>766</v>
      </c>
      <c r="B267" s="101" t="s">
        <v>760</v>
      </c>
      <c r="C267" s="101" t="s">
        <v>765</v>
      </c>
      <c r="D267" s="101"/>
      <c r="E267" s="100">
        <v>5826303.8099999996</v>
      </c>
      <c r="F267" s="100">
        <v>5711931.8099999996</v>
      </c>
      <c r="G267" s="99">
        <v>5711954.8099999996</v>
      </c>
    </row>
    <row r="268" spans="1:7" outlineLevel="5" x14ac:dyDescent="0.25">
      <c r="A268" s="98" t="s">
        <v>764</v>
      </c>
      <c r="B268" s="97" t="s">
        <v>760</v>
      </c>
      <c r="C268" s="97" t="s">
        <v>763</v>
      </c>
      <c r="D268" s="97"/>
      <c r="E268" s="96">
        <v>5820356.8099999996</v>
      </c>
      <c r="F268" s="96">
        <v>5706045.8099999996</v>
      </c>
      <c r="G268" s="95">
        <v>5706045.8099999996</v>
      </c>
    </row>
    <row r="269" spans="1:7" ht="38.25" outlineLevel="6" x14ac:dyDescent="0.25">
      <c r="A269" s="94" t="s">
        <v>432</v>
      </c>
      <c r="B269" s="93" t="s">
        <v>760</v>
      </c>
      <c r="C269" s="93" t="s">
        <v>763</v>
      </c>
      <c r="D269" s="93" t="s">
        <v>431</v>
      </c>
      <c r="E269" s="92">
        <v>5555323.7599999998</v>
      </c>
      <c r="F269" s="92">
        <v>5496323.7599999998</v>
      </c>
      <c r="G269" s="91">
        <v>5496323.7599999998</v>
      </c>
    </row>
    <row r="270" spans="1:7" outlineLevel="6" x14ac:dyDescent="0.25">
      <c r="A270" s="94" t="s">
        <v>343</v>
      </c>
      <c r="B270" s="93" t="s">
        <v>760</v>
      </c>
      <c r="C270" s="93" t="s">
        <v>763</v>
      </c>
      <c r="D270" s="93" t="s">
        <v>340</v>
      </c>
      <c r="E270" s="92">
        <v>264534.05</v>
      </c>
      <c r="F270" s="92">
        <v>209223.05</v>
      </c>
      <c r="G270" s="91">
        <v>209223.05</v>
      </c>
    </row>
    <row r="271" spans="1:7" outlineLevel="6" x14ac:dyDescent="0.25">
      <c r="A271" s="94" t="s">
        <v>285</v>
      </c>
      <c r="B271" s="93" t="s">
        <v>760</v>
      </c>
      <c r="C271" s="93" t="s">
        <v>763</v>
      </c>
      <c r="D271" s="93" t="s">
        <v>282</v>
      </c>
      <c r="E271" s="92">
        <v>499</v>
      </c>
      <c r="F271" s="92">
        <v>499</v>
      </c>
      <c r="G271" s="91">
        <v>499</v>
      </c>
    </row>
    <row r="272" spans="1:7" ht="38.25" outlineLevel="5" x14ac:dyDescent="0.25">
      <c r="A272" s="98" t="s">
        <v>32</v>
      </c>
      <c r="B272" s="97" t="s">
        <v>760</v>
      </c>
      <c r="C272" s="97" t="s">
        <v>762</v>
      </c>
      <c r="D272" s="97"/>
      <c r="E272" s="96">
        <v>5947</v>
      </c>
      <c r="F272" s="96">
        <v>5886</v>
      </c>
      <c r="G272" s="95">
        <v>5909</v>
      </c>
    </row>
    <row r="273" spans="1:7" ht="38.25" outlineLevel="6" x14ac:dyDescent="0.25">
      <c r="A273" s="94" t="s">
        <v>432</v>
      </c>
      <c r="B273" s="93" t="s">
        <v>760</v>
      </c>
      <c r="C273" s="93" t="s">
        <v>762</v>
      </c>
      <c r="D273" s="93" t="s">
        <v>431</v>
      </c>
      <c r="E273" s="92">
        <v>5947</v>
      </c>
      <c r="F273" s="92">
        <v>5886</v>
      </c>
      <c r="G273" s="91">
        <v>5909</v>
      </c>
    </row>
    <row r="274" spans="1:7" ht="25.5" outlineLevel="2" x14ac:dyDescent="0.25">
      <c r="A274" s="110" t="s">
        <v>657</v>
      </c>
      <c r="B274" s="109" t="s">
        <v>760</v>
      </c>
      <c r="C274" s="109" t="s">
        <v>656</v>
      </c>
      <c r="D274" s="109"/>
      <c r="E274" s="108">
        <v>9361.98</v>
      </c>
      <c r="F274" s="108">
        <v>0</v>
      </c>
      <c r="G274" s="107">
        <v>0</v>
      </c>
    </row>
    <row r="275" spans="1:7" outlineLevel="4" x14ac:dyDescent="0.25">
      <c r="A275" s="102" t="s">
        <v>743</v>
      </c>
      <c r="B275" s="101" t="s">
        <v>760</v>
      </c>
      <c r="C275" s="101" t="s">
        <v>742</v>
      </c>
      <c r="D275" s="101"/>
      <c r="E275" s="100">
        <v>9361.98</v>
      </c>
      <c r="F275" s="100">
        <v>0</v>
      </c>
      <c r="G275" s="99">
        <v>0</v>
      </c>
    </row>
    <row r="276" spans="1:7" ht="25.5" outlineLevel="5" x14ac:dyDescent="0.25">
      <c r="A276" s="98" t="s">
        <v>761</v>
      </c>
      <c r="B276" s="97" t="s">
        <v>760</v>
      </c>
      <c r="C276" s="97" t="s">
        <v>759</v>
      </c>
      <c r="D276" s="97"/>
      <c r="E276" s="96">
        <v>9361.98</v>
      </c>
      <c r="F276" s="96">
        <v>0</v>
      </c>
      <c r="G276" s="95">
        <v>0</v>
      </c>
    </row>
    <row r="277" spans="1:7" outlineLevel="6" x14ac:dyDescent="0.25">
      <c r="A277" s="94" t="s">
        <v>343</v>
      </c>
      <c r="B277" s="93" t="s">
        <v>760</v>
      </c>
      <c r="C277" s="93" t="s">
        <v>759</v>
      </c>
      <c r="D277" s="93" t="s">
        <v>340</v>
      </c>
      <c r="E277" s="92">
        <v>9361.98</v>
      </c>
      <c r="F277" s="92">
        <v>0</v>
      </c>
      <c r="G277" s="91">
        <v>0</v>
      </c>
    </row>
    <row r="278" spans="1:7" x14ac:dyDescent="0.25">
      <c r="A278" s="118" t="s">
        <v>758</v>
      </c>
      <c r="B278" s="117" t="s">
        <v>757</v>
      </c>
      <c r="C278" s="117"/>
      <c r="D278" s="117"/>
      <c r="E278" s="116">
        <v>247367651.83000001</v>
      </c>
      <c r="F278" s="116">
        <v>169982020.55000001</v>
      </c>
      <c r="G278" s="115">
        <v>158922225.55000001</v>
      </c>
    </row>
    <row r="279" spans="1:7" outlineLevel="1" x14ac:dyDescent="0.25">
      <c r="A279" s="114" t="s">
        <v>756</v>
      </c>
      <c r="B279" s="113" t="s">
        <v>740</v>
      </c>
      <c r="C279" s="113"/>
      <c r="D279" s="113"/>
      <c r="E279" s="112">
        <v>48862318.43</v>
      </c>
      <c r="F279" s="112">
        <v>50881539.82</v>
      </c>
      <c r="G279" s="111">
        <v>50163074.82</v>
      </c>
    </row>
    <row r="280" spans="1:7" ht="25.5" outlineLevel="2" x14ac:dyDescent="0.25">
      <c r="A280" s="110" t="s">
        <v>403</v>
      </c>
      <c r="B280" s="109" t="s">
        <v>740</v>
      </c>
      <c r="C280" s="109" t="s">
        <v>402</v>
      </c>
      <c r="D280" s="109"/>
      <c r="E280" s="108">
        <v>48718349.130000003</v>
      </c>
      <c r="F280" s="108">
        <v>50737570.520000003</v>
      </c>
      <c r="G280" s="107">
        <v>50019105.520000003</v>
      </c>
    </row>
    <row r="281" spans="1:7" ht="25.5" outlineLevel="3" x14ac:dyDescent="0.25">
      <c r="A281" s="106" t="s">
        <v>755</v>
      </c>
      <c r="B281" s="105" t="s">
        <v>740</v>
      </c>
      <c r="C281" s="105" t="s">
        <v>754</v>
      </c>
      <c r="D281" s="105"/>
      <c r="E281" s="104">
        <v>48718349.130000003</v>
      </c>
      <c r="F281" s="104">
        <v>50737570.520000003</v>
      </c>
      <c r="G281" s="103">
        <v>50019105.520000003</v>
      </c>
    </row>
    <row r="282" spans="1:7" outlineLevel="4" x14ac:dyDescent="0.25">
      <c r="A282" s="102" t="s">
        <v>753</v>
      </c>
      <c r="B282" s="101" t="s">
        <v>740</v>
      </c>
      <c r="C282" s="101" t="s">
        <v>752</v>
      </c>
      <c r="D282" s="101"/>
      <c r="E282" s="100">
        <v>48718349.130000003</v>
      </c>
      <c r="F282" s="100">
        <v>50737570.520000003</v>
      </c>
      <c r="G282" s="99">
        <v>50019105.520000003</v>
      </c>
    </row>
    <row r="283" spans="1:7" outlineLevel="5" x14ac:dyDescent="0.25">
      <c r="A283" s="98" t="s">
        <v>751</v>
      </c>
      <c r="B283" s="97" t="s">
        <v>740</v>
      </c>
      <c r="C283" s="97" t="s">
        <v>750</v>
      </c>
      <c r="D283" s="97"/>
      <c r="E283" s="96">
        <v>28819884.16</v>
      </c>
      <c r="F283" s="96">
        <v>28501015.969999999</v>
      </c>
      <c r="G283" s="95">
        <v>28501015.969999999</v>
      </c>
    </row>
    <row r="284" spans="1:7" outlineLevel="6" x14ac:dyDescent="0.25">
      <c r="A284" s="94" t="s">
        <v>343</v>
      </c>
      <c r="B284" s="93" t="s">
        <v>740</v>
      </c>
      <c r="C284" s="93" t="s">
        <v>750</v>
      </c>
      <c r="D284" s="93" t="s">
        <v>340</v>
      </c>
      <c r="E284" s="92">
        <v>28501015.969999999</v>
      </c>
      <c r="F284" s="92">
        <v>28501015.969999999</v>
      </c>
      <c r="G284" s="91">
        <v>28501015.969999999</v>
      </c>
    </row>
    <row r="285" spans="1:7" outlineLevel="6" x14ac:dyDescent="0.25">
      <c r="A285" s="94" t="s">
        <v>285</v>
      </c>
      <c r="B285" s="93" t="s">
        <v>740</v>
      </c>
      <c r="C285" s="93" t="s">
        <v>750</v>
      </c>
      <c r="D285" s="93" t="s">
        <v>282</v>
      </c>
      <c r="E285" s="92">
        <v>318868.19</v>
      </c>
      <c r="F285" s="92">
        <v>0</v>
      </c>
      <c r="G285" s="91">
        <v>0</v>
      </c>
    </row>
    <row r="286" spans="1:7" ht="25.5" outlineLevel="5" x14ac:dyDescent="0.25">
      <c r="A286" s="98" t="s">
        <v>749</v>
      </c>
      <c r="B286" s="97" t="s">
        <v>740</v>
      </c>
      <c r="C286" s="97" t="s">
        <v>748</v>
      </c>
      <c r="D286" s="97"/>
      <c r="E286" s="96">
        <v>11273677.66</v>
      </c>
      <c r="F286" s="96">
        <v>12432534</v>
      </c>
      <c r="G286" s="95">
        <v>16479241</v>
      </c>
    </row>
    <row r="287" spans="1:7" outlineLevel="6" x14ac:dyDescent="0.25">
      <c r="A287" s="94" t="s">
        <v>343</v>
      </c>
      <c r="B287" s="93" t="s">
        <v>740</v>
      </c>
      <c r="C287" s="93" t="s">
        <v>748</v>
      </c>
      <c r="D287" s="93" t="s">
        <v>340</v>
      </c>
      <c r="E287" s="92">
        <v>11273677.66</v>
      </c>
      <c r="F287" s="92">
        <v>12432534</v>
      </c>
      <c r="G287" s="91">
        <v>16479241</v>
      </c>
    </row>
    <row r="288" spans="1:7" outlineLevel="5" x14ac:dyDescent="0.25">
      <c r="A288" s="98" t="s">
        <v>747</v>
      </c>
      <c r="B288" s="97" t="s">
        <v>740</v>
      </c>
      <c r="C288" s="97" t="s">
        <v>746</v>
      </c>
      <c r="D288" s="97"/>
      <c r="E288" s="96">
        <v>5038848.55</v>
      </c>
      <c r="F288" s="96">
        <v>5038848.55</v>
      </c>
      <c r="G288" s="95">
        <v>5038848.55</v>
      </c>
    </row>
    <row r="289" spans="1:7" outlineLevel="6" x14ac:dyDescent="0.25">
      <c r="A289" s="94" t="s">
        <v>343</v>
      </c>
      <c r="B289" s="93" t="s">
        <v>740</v>
      </c>
      <c r="C289" s="93" t="s">
        <v>746</v>
      </c>
      <c r="D289" s="93" t="s">
        <v>340</v>
      </c>
      <c r="E289" s="92">
        <v>5038848.55</v>
      </c>
      <c r="F289" s="92">
        <v>5038848.55</v>
      </c>
      <c r="G289" s="91">
        <v>5038848.55</v>
      </c>
    </row>
    <row r="290" spans="1:7" outlineLevel="5" x14ac:dyDescent="0.25">
      <c r="A290" s="98" t="s">
        <v>745</v>
      </c>
      <c r="B290" s="97" t="s">
        <v>740</v>
      </c>
      <c r="C290" s="97" t="s">
        <v>744</v>
      </c>
      <c r="D290" s="97"/>
      <c r="E290" s="96">
        <v>3585938.76</v>
      </c>
      <c r="F290" s="96">
        <v>4765172</v>
      </c>
      <c r="G290" s="95">
        <v>0</v>
      </c>
    </row>
    <row r="291" spans="1:7" outlineLevel="6" x14ac:dyDescent="0.25">
      <c r="A291" s="94" t="s">
        <v>343</v>
      </c>
      <c r="B291" s="93" t="s">
        <v>740</v>
      </c>
      <c r="C291" s="93" t="s">
        <v>744</v>
      </c>
      <c r="D291" s="93" t="s">
        <v>340</v>
      </c>
      <c r="E291" s="92">
        <v>3585938.76</v>
      </c>
      <c r="F291" s="92">
        <v>4765172</v>
      </c>
      <c r="G291" s="91">
        <v>0</v>
      </c>
    </row>
    <row r="292" spans="1:7" ht="25.5" outlineLevel="2" x14ac:dyDescent="0.25">
      <c r="A292" s="110" t="s">
        <v>657</v>
      </c>
      <c r="B292" s="109" t="s">
        <v>740</v>
      </c>
      <c r="C292" s="109" t="s">
        <v>656</v>
      </c>
      <c r="D292" s="109"/>
      <c r="E292" s="108">
        <v>143969.29999999999</v>
      </c>
      <c r="F292" s="108">
        <v>143969.29999999999</v>
      </c>
      <c r="G292" s="107">
        <v>143969.29999999999</v>
      </c>
    </row>
    <row r="293" spans="1:7" outlineLevel="4" x14ac:dyDescent="0.25">
      <c r="A293" s="102" t="s">
        <v>743</v>
      </c>
      <c r="B293" s="101" t="s">
        <v>740</v>
      </c>
      <c r="C293" s="101" t="s">
        <v>742</v>
      </c>
      <c r="D293" s="101"/>
      <c r="E293" s="100">
        <v>143969.29999999999</v>
      </c>
      <c r="F293" s="100">
        <v>143969.29999999999</v>
      </c>
      <c r="G293" s="99">
        <v>143969.29999999999</v>
      </c>
    </row>
    <row r="294" spans="1:7" ht="38.25" outlineLevel="5" x14ac:dyDescent="0.25">
      <c r="A294" s="98" t="s">
        <v>741</v>
      </c>
      <c r="B294" s="97" t="s">
        <v>740</v>
      </c>
      <c r="C294" s="97" t="s">
        <v>739</v>
      </c>
      <c r="D294" s="97"/>
      <c r="E294" s="96">
        <v>143969.29999999999</v>
      </c>
      <c r="F294" s="96">
        <v>143969.29999999999</v>
      </c>
      <c r="G294" s="95">
        <v>143969.29999999999</v>
      </c>
    </row>
    <row r="295" spans="1:7" outlineLevel="6" x14ac:dyDescent="0.25">
      <c r="A295" s="94" t="s">
        <v>343</v>
      </c>
      <c r="B295" s="93" t="s">
        <v>740</v>
      </c>
      <c r="C295" s="93" t="s">
        <v>739</v>
      </c>
      <c r="D295" s="93" t="s">
        <v>340</v>
      </c>
      <c r="E295" s="92">
        <v>143969.29999999999</v>
      </c>
      <c r="F295" s="92">
        <v>143969.29999999999</v>
      </c>
      <c r="G295" s="91">
        <v>143969.29999999999</v>
      </c>
    </row>
    <row r="296" spans="1:7" outlineLevel="1" x14ac:dyDescent="0.25">
      <c r="A296" s="114" t="s">
        <v>738</v>
      </c>
      <c r="B296" s="113" t="s">
        <v>630</v>
      </c>
      <c r="C296" s="113"/>
      <c r="D296" s="113"/>
      <c r="E296" s="112">
        <v>157216194.00999999</v>
      </c>
      <c r="F296" s="112">
        <v>79055884.290000007</v>
      </c>
      <c r="G296" s="111">
        <v>68714554.290000007</v>
      </c>
    </row>
    <row r="297" spans="1:7" ht="25.5" outlineLevel="2" x14ac:dyDescent="0.25">
      <c r="A297" s="110" t="s">
        <v>737</v>
      </c>
      <c r="B297" s="109" t="s">
        <v>630</v>
      </c>
      <c r="C297" s="109" t="s">
        <v>736</v>
      </c>
      <c r="D297" s="109"/>
      <c r="E297" s="108">
        <v>21723753.5</v>
      </c>
      <c r="F297" s="108">
        <v>823753.5</v>
      </c>
      <c r="G297" s="107">
        <v>823753.5</v>
      </c>
    </row>
    <row r="298" spans="1:7" outlineLevel="3" x14ac:dyDescent="0.25">
      <c r="A298" s="106" t="s">
        <v>735</v>
      </c>
      <c r="B298" s="105" t="s">
        <v>630</v>
      </c>
      <c r="C298" s="105" t="s">
        <v>734</v>
      </c>
      <c r="D298" s="105"/>
      <c r="E298" s="104">
        <v>21723753.5</v>
      </c>
      <c r="F298" s="104">
        <v>823753.5</v>
      </c>
      <c r="G298" s="103">
        <v>823753.5</v>
      </c>
    </row>
    <row r="299" spans="1:7" ht="25.5" outlineLevel="4" x14ac:dyDescent="0.25">
      <c r="A299" s="102" t="s">
        <v>733</v>
      </c>
      <c r="B299" s="101" t="s">
        <v>630</v>
      </c>
      <c r="C299" s="101" t="s">
        <v>732</v>
      </c>
      <c r="D299" s="101"/>
      <c r="E299" s="100">
        <v>823753.5</v>
      </c>
      <c r="F299" s="100">
        <v>823753.5</v>
      </c>
      <c r="G299" s="99">
        <v>823753.5</v>
      </c>
    </row>
    <row r="300" spans="1:7" ht="38.25" outlineLevel="5" x14ac:dyDescent="0.25">
      <c r="A300" s="98" t="s">
        <v>731</v>
      </c>
      <c r="B300" s="97" t="s">
        <v>630</v>
      </c>
      <c r="C300" s="97" t="s">
        <v>730</v>
      </c>
      <c r="D300" s="97"/>
      <c r="E300" s="96">
        <v>823753.5</v>
      </c>
      <c r="F300" s="96">
        <v>823753.5</v>
      </c>
      <c r="G300" s="95">
        <v>823753.5</v>
      </c>
    </row>
    <row r="301" spans="1:7" ht="25.5" outlineLevel="6" x14ac:dyDescent="0.25">
      <c r="A301" s="94" t="s">
        <v>299</v>
      </c>
      <c r="B301" s="93" t="s">
        <v>630</v>
      </c>
      <c r="C301" s="93" t="s">
        <v>730</v>
      </c>
      <c r="D301" s="93" t="s">
        <v>296</v>
      </c>
      <c r="E301" s="92">
        <v>823753.5</v>
      </c>
      <c r="F301" s="92">
        <v>823753.5</v>
      </c>
      <c r="G301" s="91">
        <v>823753.5</v>
      </c>
    </row>
    <row r="302" spans="1:7" outlineLevel="4" x14ac:dyDescent="0.25">
      <c r="A302" s="102" t="s">
        <v>729</v>
      </c>
      <c r="B302" s="101" t="s">
        <v>630</v>
      </c>
      <c r="C302" s="101" t="s">
        <v>728</v>
      </c>
      <c r="D302" s="101"/>
      <c r="E302" s="100">
        <v>20900000</v>
      </c>
      <c r="F302" s="100">
        <v>0</v>
      </c>
      <c r="G302" s="99">
        <v>0</v>
      </c>
    </row>
    <row r="303" spans="1:7" ht="25.5" outlineLevel="5" x14ac:dyDescent="0.25">
      <c r="A303" s="98" t="s">
        <v>727</v>
      </c>
      <c r="B303" s="97" t="s">
        <v>630</v>
      </c>
      <c r="C303" s="97" t="s">
        <v>726</v>
      </c>
      <c r="D303" s="97"/>
      <c r="E303" s="96">
        <v>20900000</v>
      </c>
      <c r="F303" s="96">
        <v>0</v>
      </c>
      <c r="G303" s="95">
        <v>0</v>
      </c>
    </row>
    <row r="304" spans="1:7" ht="25.5" outlineLevel="6" x14ac:dyDescent="0.25">
      <c r="A304" s="94" t="s">
        <v>299</v>
      </c>
      <c r="B304" s="93" t="s">
        <v>630</v>
      </c>
      <c r="C304" s="93" t="s">
        <v>726</v>
      </c>
      <c r="D304" s="93" t="s">
        <v>296</v>
      </c>
      <c r="E304" s="92">
        <v>20900000</v>
      </c>
      <c r="F304" s="92">
        <v>0</v>
      </c>
      <c r="G304" s="91">
        <v>0</v>
      </c>
    </row>
    <row r="305" spans="1:7" ht="25.5" outlineLevel="2" x14ac:dyDescent="0.25">
      <c r="A305" s="110" t="s">
        <v>336</v>
      </c>
      <c r="B305" s="109" t="s">
        <v>630</v>
      </c>
      <c r="C305" s="109" t="s">
        <v>335</v>
      </c>
      <c r="D305" s="109"/>
      <c r="E305" s="108">
        <v>16587846.91</v>
      </c>
      <c r="F305" s="108">
        <v>8344752.7300000004</v>
      </c>
      <c r="G305" s="107">
        <v>8344752.7300000004</v>
      </c>
    </row>
    <row r="306" spans="1:7" outlineLevel="3" x14ac:dyDescent="0.25">
      <c r="A306" s="106" t="s">
        <v>436</v>
      </c>
      <c r="B306" s="105" t="s">
        <v>630</v>
      </c>
      <c r="C306" s="105" t="s">
        <v>435</v>
      </c>
      <c r="D306" s="105"/>
      <c r="E306" s="104">
        <v>16587846.91</v>
      </c>
      <c r="F306" s="104">
        <v>8344752.7300000004</v>
      </c>
      <c r="G306" s="103">
        <v>8344752.7300000004</v>
      </c>
    </row>
    <row r="307" spans="1:7" outlineLevel="4" x14ac:dyDescent="0.25">
      <c r="A307" s="102" t="s">
        <v>725</v>
      </c>
      <c r="B307" s="101" t="s">
        <v>630</v>
      </c>
      <c r="C307" s="101" t="s">
        <v>724</v>
      </c>
      <c r="D307" s="101"/>
      <c r="E307" s="100">
        <v>4099398.34</v>
      </c>
      <c r="F307" s="100">
        <v>2920675</v>
      </c>
      <c r="G307" s="99">
        <v>2920675</v>
      </c>
    </row>
    <row r="308" spans="1:7" outlineLevel="5" x14ac:dyDescent="0.25">
      <c r="A308" s="98" t="s">
        <v>723</v>
      </c>
      <c r="B308" s="97" t="s">
        <v>630</v>
      </c>
      <c r="C308" s="97" t="s">
        <v>722</v>
      </c>
      <c r="D308" s="97"/>
      <c r="E308" s="96">
        <v>2920675</v>
      </c>
      <c r="F308" s="96">
        <v>2920675</v>
      </c>
      <c r="G308" s="95">
        <v>2920675</v>
      </c>
    </row>
    <row r="309" spans="1:7" outlineLevel="6" x14ac:dyDescent="0.25">
      <c r="A309" s="94" t="s">
        <v>343</v>
      </c>
      <c r="B309" s="93" t="s">
        <v>630</v>
      </c>
      <c r="C309" s="93" t="s">
        <v>722</v>
      </c>
      <c r="D309" s="93" t="s">
        <v>340</v>
      </c>
      <c r="E309" s="92">
        <v>2920675</v>
      </c>
      <c r="F309" s="92">
        <v>2920675</v>
      </c>
      <c r="G309" s="91">
        <v>2920675</v>
      </c>
    </row>
    <row r="310" spans="1:7" outlineLevel="5" x14ac:dyDescent="0.25">
      <c r="A310" s="98" t="s">
        <v>721</v>
      </c>
      <c r="B310" s="97" t="s">
        <v>630</v>
      </c>
      <c r="C310" s="97" t="s">
        <v>720</v>
      </c>
      <c r="D310" s="97"/>
      <c r="E310" s="96">
        <v>1178723.3400000001</v>
      </c>
      <c r="F310" s="96">
        <v>0</v>
      </c>
      <c r="G310" s="95">
        <v>0</v>
      </c>
    </row>
    <row r="311" spans="1:7" outlineLevel="6" x14ac:dyDescent="0.25">
      <c r="A311" s="94" t="s">
        <v>343</v>
      </c>
      <c r="B311" s="93" t="s">
        <v>630</v>
      </c>
      <c r="C311" s="93" t="s">
        <v>720</v>
      </c>
      <c r="D311" s="93" t="s">
        <v>340</v>
      </c>
      <c r="E311" s="92">
        <v>1178723.3400000001</v>
      </c>
      <c r="F311" s="92">
        <v>0</v>
      </c>
      <c r="G311" s="91">
        <v>0</v>
      </c>
    </row>
    <row r="312" spans="1:7" outlineLevel="4" x14ac:dyDescent="0.25">
      <c r="A312" s="102" t="s">
        <v>434</v>
      </c>
      <c r="B312" s="101" t="s">
        <v>630</v>
      </c>
      <c r="C312" s="101" t="s">
        <v>433</v>
      </c>
      <c r="D312" s="101"/>
      <c r="E312" s="100">
        <v>3880953.85</v>
      </c>
      <c r="F312" s="100">
        <v>138953.85</v>
      </c>
      <c r="G312" s="99">
        <v>138953.85</v>
      </c>
    </row>
    <row r="313" spans="1:7" outlineLevel="5" x14ac:dyDescent="0.25">
      <c r="A313" s="98" t="s">
        <v>719</v>
      </c>
      <c r="B313" s="97" t="s">
        <v>630</v>
      </c>
      <c r="C313" s="97" t="s">
        <v>718</v>
      </c>
      <c r="D313" s="97"/>
      <c r="E313" s="96">
        <v>70700</v>
      </c>
      <c r="F313" s="96">
        <v>70700</v>
      </c>
      <c r="G313" s="95">
        <v>70700</v>
      </c>
    </row>
    <row r="314" spans="1:7" outlineLevel="6" x14ac:dyDescent="0.25">
      <c r="A314" s="94" t="s">
        <v>343</v>
      </c>
      <c r="B314" s="93" t="s">
        <v>630</v>
      </c>
      <c r="C314" s="93" t="s">
        <v>718</v>
      </c>
      <c r="D314" s="93" t="s">
        <v>340</v>
      </c>
      <c r="E314" s="92">
        <v>70700</v>
      </c>
      <c r="F314" s="92">
        <v>70700</v>
      </c>
      <c r="G314" s="91">
        <v>70700</v>
      </c>
    </row>
    <row r="315" spans="1:7" ht="38.25" outlineLevel="5" x14ac:dyDescent="0.25">
      <c r="A315" s="98" t="s">
        <v>717</v>
      </c>
      <c r="B315" s="97" t="s">
        <v>630</v>
      </c>
      <c r="C315" s="97" t="s">
        <v>716</v>
      </c>
      <c r="D315" s="97"/>
      <c r="E315" s="96">
        <v>68253.850000000006</v>
      </c>
      <c r="F315" s="96">
        <v>68253.850000000006</v>
      </c>
      <c r="G315" s="95">
        <v>68253.850000000006</v>
      </c>
    </row>
    <row r="316" spans="1:7" outlineLevel="6" x14ac:dyDescent="0.25">
      <c r="A316" s="94" t="s">
        <v>343</v>
      </c>
      <c r="B316" s="93" t="s">
        <v>630</v>
      </c>
      <c r="C316" s="93" t="s">
        <v>716</v>
      </c>
      <c r="D316" s="93" t="s">
        <v>340</v>
      </c>
      <c r="E316" s="92">
        <v>68253.850000000006</v>
      </c>
      <c r="F316" s="92">
        <v>68253.850000000006</v>
      </c>
      <c r="G316" s="91">
        <v>68253.850000000006</v>
      </c>
    </row>
    <row r="317" spans="1:7" outlineLevel="5" x14ac:dyDescent="0.25">
      <c r="A317" s="98" t="s">
        <v>715</v>
      </c>
      <c r="B317" s="97" t="s">
        <v>630</v>
      </c>
      <c r="C317" s="97" t="s">
        <v>714</v>
      </c>
      <c r="D317" s="97"/>
      <c r="E317" s="96">
        <v>3680000</v>
      </c>
      <c r="F317" s="96">
        <v>0</v>
      </c>
      <c r="G317" s="95">
        <v>0</v>
      </c>
    </row>
    <row r="318" spans="1:7" outlineLevel="6" x14ac:dyDescent="0.25">
      <c r="A318" s="94" t="s">
        <v>396</v>
      </c>
      <c r="B318" s="93" t="s">
        <v>630</v>
      </c>
      <c r="C318" s="93" t="s">
        <v>714</v>
      </c>
      <c r="D318" s="93" t="s">
        <v>394</v>
      </c>
      <c r="E318" s="92">
        <v>3680000</v>
      </c>
      <c r="F318" s="92">
        <v>0</v>
      </c>
      <c r="G318" s="91">
        <v>0</v>
      </c>
    </row>
    <row r="319" spans="1:7" outlineLevel="5" x14ac:dyDescent="0.25">
      <c r="A319" s="98" t="s">
        <v>713</v>
      </c>
      <c r="B319" s="97" t="s">
        <v>630</v>
      </c>
      <c r="C319" s="97" t="s">
        <v>712</v>
      </c>
      <c r="D319" s="97"/>
      <c r="E319" s="96">
        <v>62000</v>
      </c>
      <c r="F319" s="96">
        <v>0</v>
      </c>
      <c r="G319" s="95">
        <v>0</v>
      </c>
    </row>
    <row r="320" spans="1:7" outlineLevel="6" x14ac:dyDescent="0.25">
      <c r="A320" s="94" t="s">
        <v>343</v>
      </c>
      <c r="B320" s="93" t="s">
        <v>630</v>
      </c>
      <c r="C320" s="93" t="s">
        <v>712</v>
      </c>
      <c r="D320" s="93" t="s">
        <v>340</v>
      </c>
      <c r="E320" s="92">
        <v>62000</v>
      </c>
      <c r="F320" s="92">
        <v>0</v>
      </c>
      <c r="G320" s="91">
        <v>0</v>
      </c>
    </row>
    <row r="321" spans="1:7" outlineLevel="4" x14ac:dyDescent="0.25">
      <c r="A321" s="102" t="s">
        <v>711</v>
      </c>
      <c r="B321" s="101" t="s">
        <v>630</v>
      </c>
      <c r="C321" s="101" t="s">
        <v>710</v>
      </c>
      <c r="D321" s="101"/>
      <c r="E321" s="100">
        <v>7815994.7199999997</v>
      </c>
      <c r="F321" s="100">
        <v>4407373.88</v>
      </c>
      <c r="G321" s="99">
        <v>4407373.88</v>
      </c>
    </row>
    <row r="322" spans="1:7" outlineLevel="5" x14ac:dyDescent="0.25">
      <c r="A322" s="98" t="s">
        <v>709</v>
      </c>
      <c r="B322" s="97" t="s">
        <v>630</v>
      </c>
      <c r="C322" s="97" t="s">
        <v>708</v>
      </c>
      <c r="D322" s="97"/>
      <c r="E322" s="96">
        <v>2943910.84</v>
      </c>
      <c r="F322" s="96">
        <v>3448898</v>
      </c>
      <c r="G322" s="95">
        <v>3448898</v>
      </c>
    </row>
    <row r="323" spans="1:7" outlineLevel="6" x14ac:dyDescent="0.25">
      <c r="A323" s="94" t="s">
        <v>343</v>
      </c>
      <c r="B323" s="93" t="s">
        <v>630</v>
      </c>
      <c r="C323" s="93" t="s">
        <v>708</v>
      </c>
      <c r="D323" s="93" t="s">
        <v>340</v>
      </c>
      <c r="E323" s="92">
        <v>2943910.84</v>
      </c>
      <c r="F323" s="92">
        <v>3448898</v>
      </c>
      <c r="G323" s="91">
        <v>3448898</v>
      </c>
    </row>
    <row r="324" spans="1:7" outlineLevel="5" x14ac:dyDescent="0.25">
      <c r="A324" s="98" t="s">
        <v>707</v>
      </c>
      <c r="B324" s="97" t="s">
        <v>630</v>
      </c>
      <c r="C324" s="97" t="s">
        <v>706</v>
      </c>
      <c r="D324" s="97"/>
      <c r="E324" s="96">
        <v>121122</v>
      </c>
      <c r="F324" s="96">
        <v>121122</v>
      </c>
      <c r="G324" s="95">
        <v>121122</v>
      </c>
    </row>
    <row r="325" spans="1:7" outlineLevel="6" x14ac:dyDescent="0.25">
      <c r="A325" s="94" t="s">
        <v>343</v>
      </c>
      <c r="B325" s="93" t="s">
        <v>630</v>
      </c>
      <c r="C325" s="93" t="s">
        <v>706</v>
      </c>
      <c r="D325" s="93" t="s">
        <v>340</v>
      </c>
      <c r="E325" s="92">
        <v>121122</v>
      </c>
      <c r="F325" s="92">
        <v>121122</v>
      </c>
      <c r="G325" s="91">
        <v>121122</v>
      </c>
    </row>
    <row r="326" spans="1:7" outlineLevel="5" x14ac:dyDescent="0.25">
      <c r="A326" s="98" t="s">
        <v>705</v>
      </c>
      <c r="B326" s="97" t="s">
        <v>630</v>
      </c>
      <c r="C326" s="97" t="s">
        <v>704</v>
      </c>
      <c r="D326" s="97"/>
      <c r="E326" s="96">
        <v>837353.88</v>
      </c>
      <c r="F326" s="96">
        <v>837353.88</v>
      </c>
      <c r="G326" s="95">
        <v>837353.88</v>
      </c>
    </row>
    <row r="327" spans="1:7" outlineLevel="6" x14ac:dyDescent="0.25">
      <c r="A327" s="94" t="s">
        <v>343</v>
      </c>
      <c r="B327" s="93" t="s">
        <v>630</v>
      </c>
      <c r="C327" s="93" t="s">
        <v>704</v>
      </c>
      <c r="D327" s="93" t="s">
        <v>340</v>
      </c>
      <c r="E327" s="92">
        <v>837353.88</v>
      </c>
      <c r="F327" s="92">
        <v>837353.88</v>
      </c>
      <c r="G327" s="91">
        <v>837353.88</v>
      </c>
    </row>
    <row r="328" spans="1:7" ht="25.5" outlineLevel="5" x14ac:dyDescent="0.25">
      <c r="A328" s="98" t="s">
        <v>703</v>
      </c>
      <c r="B328" s="97" t="s">
        <v>630</v>
      </c>
      <c r="C328" s="97" t="s">
        <v>702</v>
      </c>
      <c r="D328" s="97"/>
      <c r="E328" s="96">
        <v>3913608</v>
      </c>
      <c r="F328" s="96">
        <v>0</v>
      </c>
      <c r="G328" s="95">
        <v>0</v>
      </c>
    </row>
    <row r="329" spans="1:7" outlineLevel="6" x14ac:dyDescent="0.25">
      <c r="A329" s="94" t="s">
        <v>396</v>
      </c>
      <c r="B329" s="93" t="s">
        <v>630</v>
      </c>
      <c r="C329" s="93" t="s">
        <v>702</v>
      </c>
      <c r="D329" s="93" t="s">
        <v>394</v>
      </c>
      <c r="E329" s="92">
        <v>3913608</v>
      </c>
      <c r="F329" s="92">
        <v>0</v>
      </c>
      <c r="G329" s="91">
        <v>0</v>
      </c>
    </row>
    <row r="330" spans="1:7" outlineLevel="4" x14ac:dyDescent="0.25">
      <c r="A330" s="102" t="s">
        <v>701</v>
      </c>
      <c r="B330" s="101" t="s">
        <v>630</v>
      </c>
      <c r="C330" s="101" t="s">
        <v>700</v>
      </c>
      <c r="D330" s="101"/>
      <c r="E330" s="100">
        <v>791500</v>
      </c>
      <c r="F330" s="100">
        <v>877750</v>
      </c>
      <c r="G330" s="99">
        <v>877750</v>
      </c>
    </row>
    <row r="331" spans="1:7" outlineLevel="5" x14ac:dyDescent="0.25">
      <c r="A331" s="98" t="s">
        <v>699</v>
      </c>
      <c r="B331" s="97" t="s">
        <v>630</v>
      </c>
      <c r="C331" s="97" t="s">
        <v>698</v>
      </c>
      <c r="D331" s="97"/>
      <c r="E331" s="96">
        <v>791500</v>
      </c>
      <c r="F331" s="96">
        <v>877750</v>
      </c>
      <c r="G331" s="95">
        <v>877750</v>
      </c>
    </row>
    <row r="332" spans="1:7" outlineLevel="6" x14ac:dyDescent="0.25">
      <c r="A332" s="94" t="s">
        <v>343</v>
      </c>
      <c r="B332" s="93" t="s">
        <v>630</v>
      </c>
      <c r="C332" s="93" t="s">
        <v>698</v>
      </c>
      <c r="D332" s="93" t="s">
        <v>340</v>
      </c>
      <c r="E332" s="92">
        <v>791500</v>
      </c>
      <c r="F332" s="92">
        <v>877750</v>
      </c>
      <c r="G332" s="91">
        <v>877750</v>
      </c>
    </row>
    <row r="333" spans="1:7" ht="25.5" outlineLevel="2" x14ac:dyDescent="0.25">
      <c r="A333" s="110" t="s">
        <v>360</v>
      </c>
      <c r="B333" s="109" t="s">
        <v>630</v>
      </c>
      <c r="C333" s="109" t="s">
        <v>359</v>
      </c>
      <c r="D333" s="109"/>
      <c r="E333" s="108">
        <v>53397866.810000002</v>
      </c>
      <c r="F333" s="108">
        <v>37228799.460000001</v>
      </c>
      <c r="G333" s="107">
        <v>37228799.460000001</v>
      </c>
    </row>
    <row r="334" spans="1:7" ht="38.25" outlineLevel="3" x14ac:dyDescent="0.25">
      <c r="A334" s="106" t="s">
        <v>697</v>
      </c>
      <c r="B334" s="105" t="s">
        <v>630</v>
      </c>
      <c r="C334" s="105" t="s">
        <v>696</v>
      </c>
      <c r="D334" s="105"/>
      <c r="E334" s="104">
        <v>24739277.280000001</v>
      </c>
      <c r="F334" s="104">
        <v>30753623.93</v>
      </c>
      <c r="G334" s="103">
        <v>30753623.93</v>
      </c>
    </row>
    <row r="335" spans="1:7" ht="25.5" outlineLevel="4" x14ac:dyDescent="0.25">
      <c r="A335" s="102" t="s">
        <v>695</v>
      </c>
      <c r="B335" s="101" t="s">
        <v>630</v>
      </c>
      <c r="C335" s="101" t="s">
        <v>694</v>
      </c>
      <c r="D335" s="101"/>
      <c r="E335" s="100">
        <v>6529872.96</v>
      </c>
      <c r="F335" s="100">
        <v>6529872.96</v>
      </c>
      <c r="G335" s="99">
        <v>6529872.96</v>
      </c>
    </row>
    <row r="336" spans="1:7" ht="25.5" outlineLevel="5" x14ac:dyDescent="0.25">
      <c r="A336" s="98" t="s">
        <v>693</v>
      </c>
      <c r="B336" s="97" t="s">
        <v>630</v>
      </c>
      <c r="C336" s="97" t="s">
        <v>692</v>
      </c>
      <c r="D336" s="97"/>
      <c r="E336" s="96">
        <v>6529872.96</v>
      </c>
      <c r="F336" s="96">
        <v>6529872.96</v>
      </c>
      <c r="G336" s="95">
        <v>6529872.96</v>
      </c>
    </row>
    <row r="337" spans="1:7" outlineLevel="6" x14ac:dyDescent="0.25">
      <c r="A337" s="94" t="s">
        <v>343</v>
      </c>
      <c r="B337" s="93" t="s">
        <v>630</v>
      </c>
      <c r="C337" s="93" t="s">
        <v>692</v>
      </c>
      <c r="D337" s="93" t="s">
        <v>340</v>
      </c>
      <c r="E337" s="92">
        <v>6529872.96</v>
      </c>
      <c r="F337" s="92">
        <v>6529872.96</v>
      </c>
      <c r="G337" s="91">
        <v>6529872.96</v>
      </c>
    </row>
    <row r="338" spans="1:7" ht="25.5" outlineLevel="4" x14ac:dyDescent="0.25">
      <c r="A338" s="102" t="s">
        <v>691</v>
      </c>
      <c r="B338" s="101" t="s">
        <v>630</v>
      </c>
      <c r="C338" s="101" t="s">
        <v>690</v>
      </c>
      <c r="D338" s="101"/>
      <c r="E338" s="100">
        <v>18209404.32</v>
      </c>
      <c r="F338" s="100">
        <v>24223750.969999999</v>
      </c>
      <c r="G338" s="99">
        <v>24223750.969999999</v>
      </c>
    </row>
    <row r="339" spans="1:7" ht="25.5" outlineLevel="5" x14ac:dyDescent="0.25">
      <c r="A339" s="98" t="s">
        <v>689</v>
      </c>
      <c r="B339" s="97" t="s">
        <v>630</v>
      </c>
      <c r="C339" s="97" t="s">
        <v>688</v>
      </c>
      <c r="D339" s="97"/>
      <c r="E339" s="96">
        <v>119492.51</v>
      </c>
      <c r="F339" s="96">
        <v>119492.51</v>
      </c>
      <c r="G339" s="95">
        <v>119492.51</v>
      </c>
    </row>
    <row r="340" spans="1:7" outlineLevel="6" x14ac:dyDescent="0.25">
      <c r="A340" s="94" t="s">
        <v>343</v>
      </c>
      <c r="B340" s="93" t="s">
        <v>630</v>
      </c>
      <c r="C340" s="93" t="s">
        <v>688</v>
      </c>
      <c r="D340" s="93" t="s">
        <v>340</v>
      </c>
      <c r="E340" s="92">
        <v>119492.51</v>
      </c>
      <c r="F340" s="92">
        <v>119492.51</v>
      </c>
      <c r="G340" s="91">
        <v>119492.51</v>
      </c>
    </row>
    <row r="341" spans="1:7" outlineLevel="5" x14ac:dyDescent="0.25">
      <c r="A341" s="98" t="s">
        <v>687</v>
      </c>
      <c r="B341" s="97" t="s">
        <v>630</v>
      </c>
      <c r="C341" s="97" t="s">
        <v>686</v>
      </c>
      <c r="D341" s="97"/>
      <c r="E341" s="96">
        <v>773072.33</v>
      </c>
      <c r="F341" s="96">
        <v>743440</v>
      </c>
      <c r="G341" s="95">
        <v>743440</v>
      </c>
    </row>
    <row r="342" spans="1:7" outlineLevel="6" x14ac:dyDescent="0.25">
      <c r="A342" s="94" t="s">
        <v>343</v>
      </c>
      <c r="B342" s="93" t="s">
        <v>630</v>
      </c>
      <c r="C342" s="93" t="s">
        <v>686</v>
      </c>
      <c r="D342" s="93" t="s">
        <v>340</v>
      </c>
      <c r="E342" s="92">
        <v>773072.33</v>
      </c>
      <c r="F342" s="92">
        <v>743440</v>
      </c>
      <c r="G342" s="91">
        <v>743440</v>
      </c>
    </row>
    <row r="343" spans="1:7" outlineLevel="5" x14ac:dyDescent="0.25">
      <c r="A343" s="98" t="s">
        <v>685</v>
      </c>
      <c r="B343" s="97" t="s">
        <v>630</v>
      </c>
      <c r="C343" s="97" t="s">
        <v>684</v>
      </c>
      <c r="D343" s="97"/>
      <c r="E343" s="96">
        <v>1099597</v>
      </c>
      <c r="F343" s="96">
        <v>1099597</v>
      </c>
      <c r="G343" s="95">
        <v>1099597</v>
      </c>
    </row>
    <row r="344" spans="1:7" outlineLevel="6" x14ac:dyDescent="0.25">
      <c r="A344" s="94" t="s">
        <v>343</v>
      </c>
      <c r="B344" s="93" t="s">
        <v>630</v>
      </c>
      <c r="C344" s="93" t="s">
        <v>684</v>
      </c>
      <c r="D344" s="93" t="s">
        <v>340</v>
      </c>
      <c r="E344" s="92">
        <v>1099597</v>
      </c>
      <c r="F344" s="92">
        <v>1099597</v>
      </c>
      <c r="G344" s="91">
        <v>1099597</v>
      </c>
    </row>
    <row r="345" spans="1:7" ht="51" outlineLevel="5" x14ac:dyDescent="0.25">
      <c r="A345" s="98" t="s">
        <v>683</v>
      </c>
      <c r="B345" s="97" t="s">
        <v>630</v>
      </c>
      <c r="C345" s="97" t="s">
        <v>682</v>
      </c>
      <c r="D345" s="97"/>
      <c r="E345" s="96">
        <v>16217242.48</v>
      </c>
      <c r="F345" s="96">
        <v>22261221.460000001</v>
      </c>
      <c r="G345" s="95">
        <v>22261221.460000001</v>
      </c>
    </row>
    <row r="346" spans="1:7" outlineLevel="6" x14ac:dyDescent="0.25">
      <c r="A346" s="94" t="s">
        <v>285</v>
      </c>
      <c r="B346" s="93" t="s">
        <v>630</v>
      </c>
      <c r="C346" s="93" t="s">
        <v>682</v>
      </c>
      <c r="D346" s="93" t="s">
        <v>282</v>
      </c>
      <c r="E346" s="92">
        <v>16217242.48</v>
      </c>
      <c r="F346" s="92">
        <v>22261221.460000001</v>
      </c>
      <c r="G346" s="91">
        <v>22261221.460000001</v>
      </c>
    </row>
    <row r="347" spans="1:7" ht="25.5" outlineLevel="3" x14ac:dyDescent="0.25">
      <c r="A347" s="106" t="s">
        <v>681</v>
      </c>
      <c r="B347" s="105" t="s">
        <v>630</v>
      </c>
      <c r="C347" s="105" t="s">
        <v>680</v>
      </c>
      <c r="D347" s="105"/>
      <c r="E347" s="104">
        <v>28658589.530000001</v>
      </c>
      <c r="F347" s="104">
        <v>6475175.5300000003</v>
      </c>
      <c r="G347" s="103">
        <v>6475175.5300000003</v>
      </c>
    </row>
    <row r="348" spans="1:7" outlineLevel="4" x14ac:dyDescent="0.25">
      <c r="A348" s="102" t="s">
        <v>679</v>
      </c>
      <c r="B348" s="101" t="s">
        <v>630</v>
      </c>
      <c r="C348" s="101" t="s">
        <v>678</v>
      </c>
      <c r="D348" s="101"/>
      <c r="E348" s="100">
        <v>788833.33</v>
      </c>
      <c r="F348" s="100">
        <v>788833.33</v>
      </c>
      <c r="G348" s="99">
        <v>788833.33</v>
      </c>
    </row>
    <row r="349" spans="1:7" ht="25.5" outlineLevel="5" x14ac:dyDescent="0.25">
      <c r="A349" s="98" t="s">
        <v>677</v>
      </c>
      <c r="B349" s="97" t="s">
        <v>630</v>
      </c>
      <c r="C349" s="97" t="s">
        <v>676</v>
      </c>
      <c r="D349" s="97"/>
      <c r="E349" s="96">
        <v>777400</v>
      </c>
      <c r="F349" s="96">
        <v>777400</v>
      </c>
      <c r="G349" s="95">
        <v>777400</v>
      </c>
    </row>
    <row r="350" spans="1:7" outlineLevel="6" x14ac:dyDescent="0.25">
      <c r="A350" s="94" t="s">
        <v>343</v>
      </c>
      <c r="B350" s="93" t="s">
        <v>630</v>
      </c>
      <c r="C350" s="93" t="s">
        <v>676</v>
      </c>
      <c r="D350" s="93" t="s">
        <v>340</v>
      </c>
      <c r="E350" s="92">
        <v>777400</v>
      </c>
      <c r="F350" s="92">
        <v>777400</v>
      </c>
      <c r="G350" s="91">
        <v>777400</v>
      </c>
    </row>
    <row r="351" spans="1:7" ht="38.25" outlineLevel="5" x14ac:dyDescent="0.25">
      <c r="A351" s="98" t="s">
        <v>675</v>
      </c>
      <c r="B351" s="97" t="s">
        <v>630</v>
      </c>
      <c r="C351" s="97" t="s">
        <v>674</v>
      </c>
      <c r="D351" s="97"/>
      <c r="E351" s="96">
        <v>11433.33</v>
      </c>
      <c r="F351" s="96">
        <v>11433.33</v>
      </c>
      <c r="G351" s="95">
        <v>11433.33</v>
      </c>
    </row>
    <row r="352" spans="1:7" outlineLevel="6" x14ac:dyDescent="0.25">
      <c r="A352" s="94" t="s">
        <v>343</v>
      </c>
      <c r="B352" s="93" t="s">
        <v>630</v>
      </c>
      <c r="C352" s="93" t="s">
        <v>674</v>
      </c>
      <c r="D352" s="93" t="s">
        <v>340</v>
      </c>
      <c r="E352" s="92">
        <v>11433.33</v>
      </c>
      <c r="F352" s="92">
        <v>11433.33</v>
      </c>
      <c r="G352" s="91">
        <v>11433.33</v>
      </c>
    </row>
    <row r="353" spans="1:7" ht="25.5" outlineLevel="4" x14ac:dyDescent="0.25">
      <c r="A353" s="102" t="s">
        <v>673</v>
      </c>
      <c r="B353" s="101" t="s">
        <v>630</v>
      </c>
      <c r="C353" s="101" t="s">
        <v>672</v>
      </c>
      <c r="D353" s="101"/>
      <c r="E353" s="100">
        <v>27869756.199999999</v>
      </c>
      <c r="F353" s="100">
        <v>5686342.2000000002</v>
      </c>
      <c r="G353" s="99">
        <v>5686342.2000000002</v>
      </c>
    </row>
    <row r="354" spans="1:7" ht="25.5" outlineLevel="5" x14ac:dyDescent="0.25">
      <c r="A354" s="98" t="s">
        <v>671</v>
      </c>
      <c r="B354" s="97" t="s">
        <v>630</v>
      </c>
      <c r="C354" s="97" t="s">
        <v>670</v>
      </c>
      <c r="D354" s="97"/>
      <c r="E354" s="96">
        <v>27869756.199999999</v>
      </c>
      <c r="F354" s="96">
        <v>5686342.2000000002</v>
      </c>
      <c r="G354" s="95">
        <v>5686342.2000000002</v>
      </c>
    </row>
    <row r="355" spans="1:7" outlineLevel="6" x14ac:dyDescent="0.25">
      <c r="A355" s="94" t="s">
        <v>343</v>
      </c>
      <c r="B355" s="93" t="s">
        <v>630</v>
      </c>
      <c r="C355" s="93" t="s">
        <v>670</v>
      </c>
      <c r="D355" s="93" t="s">
        <v>340</v>
      </c>
      <c r="E355" s="92">
        <v>27869756.199999999</v>
      </c>
      <c r="F355" s="92">
        <v>5686342.2000000002</v>
      </c>
      <c r="G355" s="91">
        <v>5686342.2000000002</v>
      </c>
    </row>
    <row r="356" spans="1:7" ht="25.5" outlineLevel="2" x14ac:dyDescent="0.25">
      <c r="A356" s="110" t="s">
        <v>497</v>
      </c>
      <c r="B356" s="109" t="s">
        <v>630</v>
      </c>
      <c r="C356" s="109" t="s">
        <v>496</v>
      </c>
      <c r="D356" s="109"/>
      <c r="E356" s="108">
        <v>3555155.14</v>
      </c>
      <c r="F356" s="108">
        <v>3555155.14</v>
      </c>
      <c r="G356" s="107">
        <v>3555155.14</v>
      </c>
    </row>
    <row r="357" spans="1:7" outlineLevel="4" x14ac:dyDescent="0.25">
      <c r="A357" s="102" t="s">
        <v>669</v>
      </c>
      <c r="B357" s="101" t="s">
        <v>630</v>
      </c>
      <c r="C357" s="101" t="s">
        <v>668</v>
      </c>
      <c r="D357" s="101"/>
      <c r="E357" s="100">
        <v>3555155.14</v>
      </c>
      <c r="F357" s="100">
        <v>3555155.14</v>
      </c>
      <c r="G357" s="99">
        <v>3555155.14</v>
      </c>
    </row>
    <row r="358" spans="1:7" outlineLevel="5" x14ac:dyDescent="0.25">
      <c r="A358" s="98" t="s">
        <v>667</v>
      </c>
      <c r="B358" s="97" t="s">
        <v>630</v>
      </c>
      <c r="C358" s="97" t="s">
        <v>666</v>
      </c>
      <c r="D358" s="97"/>
      <c r="E358" s="96">
        <v>63470</v>
      </c>
      <c r="F358" s="96">
        <v>63470</v>
      </c>
      <c r="G358" s="95">
        <v>63470</v>
      </c>
    </row>
    <row r="359" spans="1:7" outlineLevel="6" x14ac:dyDescent="0.25">
      <c r="A359" s="94" t="s">
        <v>343</v>
      </c>
      <c r="B359" s="93" t="s">
        <v>630</v>
      </c>
      <c r="C359" s="93" t="s">
        <v>666</v>
      </c>
      <c r="D359" s="93" t="s">
        <v>340</v>
      </c>
      <c r="E359" s="92">
        <v>63470</v>
      </c>
      <c r="F359" s="92">
        <v>63470</v>
      </c>
      <c r="G359" s="91">
        <v>63470</v>
      </c>
    </row>
    <row r="360" spans="1:7" outlineLevel="5" x14ac:dyDescent="0.25">
      <c r="A360" s="98" t="s">
        <v>665</v>
      </c>
      <c r="B360" s="97" t="s">
        <v>630</v>
      </c>
      <c r="C360" s="97" t="s">
        <v>664</v>
      </c>
      <c r="D360" s="97"/>
      <c r="E360" s="96">
        <v>2775931</v>
      </c>
      <c r="F360" s="96">
        <v>2775931</v>
      </c>
      <c r="G360" s="95">
        <v>2775931</v>
      </c>
    </row>
    <row r="361" spans="1:7" outlineLevel="6" x14ac:dyDescent="0.25">
      <c r="A361" s="94" t="s">
        <v>343</v>
      </c>
      <c r="B361" s="93" t="s">
        <v>630</v>
      </c>
      <c r="C361" s="93" t="s">
        <v>664</v>
      </c>
      <c r="D361" s="93" t="s">
        <v>340</v>
      </c>
      <c r="E361" s="92">
        <v>2775931</v>
      </c>
      <c r="F361" s="92">
        <v>2775931</v>
      </c>
      <c r="G361" s="91">
        <v>2775931</v>
      </c>
    </row>
    <row r="362" spans="1:7" outlineLevel="5" x14ac:dyDescent="0.25">
      <c r="A362" s="98" t="s">
        <v>663</v>
      </c>
      <c r="B362" s="97" t="s">
        <v>630</v>
      </c>
      <c r="C362" s="97" t="s">
        <v>662</v>
      </c>
      <c r="D362" s="97"/>
      <c r="E362" s="96">
        <v>3894.8</v>
      </c>
      <c r="F362" s="96">
        <v>3894.8</v>
      </c>
      <c r="G362" s="95">
        <v>3894.8</v>
      </c>
    </row>
    <row r="363" spans="1:7" outlineLevel="6" x14ac:dyDescent="0.25">
      <c r="A363" s="94" t="s">
        <v>343</v>
      </c>
      <c r="B363" s="93" t="s">
        <v>630</v>
      </c>
      <c r="C363" s="93" t="s">
        <v>662</v>
      </c>
      <c r="D363" s="93" t="s">
        <v>340</v>
      </c>
      <c r="E363" s="92">
        <v>3894.8</v>
      </c>
      <c r="F363" s="92">
        <v>3894.8</v>
      </c>
      <c r="G363" s="91">
        <v>3894.8</v>
      </c>
    </row>
    <row r="364" spans="1:7" outlineLevel="5" x14ac:dyDescent="0.25">
      <c r="A364" s="98" t="s">
        <v>661</v>
      </c>
      <c r="B364" s="97" t="s">
        <v>630</v>
      </c>
      <c r="C364" s="97" t="s">
        <v>660</v>
      </c>
      <c r="D364" s="97"/>
      <c r="E364" s="96">
        <v>291859.34000000003</v>
      </c>
      <c r="F364" s="96">
        <v>291859.34000000003</v>
      </c>
      <c r="G364" s="95">
        <v>291859.34000000003</v>
      </c>
    </row>
    <row r="365" spans="1:7" outlineLevel="6" x14ac:dyDescent="0.25">
      <c r="A365" s="94" t="s">
        <v>343</v>
      </c>
      <c r="B365" s="93" t="s">
        <v>630</v>
      </c>
      <c r="C365" s="93" t="s">
        <v>660</v>
      </c>
      <c r="D365" s="93" t="s">
        <v>340</v>
      </c>
      <c r="E365" s="92">
        <v>291859.34000000003</v>
      </c>
      <c r="F365" s="92">
        <v>291859.34000000003</v>
      </c>
      <c r="G365" s="91">
        <v>291859.34000000003</v>
      </c>
    </row>
    <row r="366" spans="1:7" outlineLevel="5" x14ac:dyDescent="0.25">
      <c r="A366" s="98" t="s">
        <v>659</v>
      </c>
      <c r="B366" s="97" t="s">
        <v>630</v>
      </c>
      <c r="C366" s="97" t="s">
        <v>658</v>
      </c>
      <c r="D366" s="97"/>
      <c r="E366" s="96">
        <v>420000</v>
      </c>
      <c r="F366" s="96">
        <v>420000</v>
      </c>
      <c r="G366" s="95">
        <v>420000</v>
      </c>
    </row>
    <row r="367" spans="1:7" outlineLevel="6" x14ac:dyDescent="0.25">
      <c r="A367" s="94" t="s">
        <v>343</v>
      </c>
      <c r="B367" s="93" t="s">
        <v>630</v>
      </c>
      <c r="C367" s="93" t="s">
        <v>658</v>
      </c>
      <c r="D367" s="93" t="s">
        <v>340</v>
      </c>
      <c r="E367" s="92">
        <v>420000</v>
      </c>
      <c r="F367" s="92">
        <v>420000</v>
      </c>
      <c r="G367" s="91">
        <v>420000</v>
      </c>
    </row>
    <row r="368" spans="1:7" ht="25.5" outlineLevel="2" x14ac:dyDescent="0.25">
      <c r="A368" s="110" t="s">
        <v>657</v>
      </c>
      <c r="B368" s="109" t="s">
        <v>630</v>
      </c>
      <c r="C368" s="109" t="s">
        <v>656</v>
      </c>
      <c r="D368" s="109"/>
      <c r="E368" s="108">
        <v>23044646.140000001</v>
      </c>
      <c r="F368" s="108">
        <v>21392830</v>
      </c>
      <c r="G368" s="107">
        <v>11051500</v>
      </c>
    </row>
    <row r="369" spans="1:7" outlineLevel="4" x14ac:dyDescent="0.25">
      <c r="A369" s="102" t="s">
        <v>655</v>
      </c>
      <c r="B369" s="101" t="s">
        <v>630</v>
      </c>
      <c r="C369" s="101" t="s">
        <v>654</v>
      </c>
      <c r="D369" s="101"/>
      <c r="E369" s="100">
        <v>23044646.140000001</v>
      </c>
      <c r="F369" s="100">
        <v>21392830</v>
      </c>
      <c r="G369" s="99">
        <v>11051500</v>
      </c>
    </row>
    <row r="370" spans="1:7" outlineLevel="5" x14ac:dyDescent="0.25">
      <c r="A370" s="98" t="s">
        <v>653</v>
      </c>
      <c r="B370" s="97" t="s">
        <v>630</v>
      </c>
      <c r="C370" s="97" t="s">
        <v>652</v>
      </c>
      <c r="D370" s="97"/>
      <c r="E370" s="96">
        <v>11051500</v>
      </c>
      <c r="F370" s="96">
        <v>11051500</v>
      </c>
      <c r="G370" s="95">
        <v>11051500</v>
      </c>
    </row>
    <row r="371" spans="1:7" outlineLevel="6" x14ac:dyDescent="0.25">
      <c r="A371" s="94" t="s">
        <v>343</v>
      </c>
      <c r="B371" s="93" t="s">
        <v>630</v>
      </c>
      <c r="C371" s="93" t="s">
        <v>652</v>
      </c>
      <c r="D371" s="93" t="s">
        <v>340</v>
      </c>
      <c r="E371" s="92">
        <v>11051500</v>
      </c>
      <c r="F371" s="92">
        <v>11051500</v>
      </c>
      <c r="G371" s="91">
        <v>11051500</v>
      </c>
    </row>
    <row r="372" spans="1:7" outlineLevel="5" x14ac:dyDescent="0.25">
      <c r="A372" s="98" t="s">
        <v>651</v>
      </c>
      <c r="B372" s="97" t="s">
        <v>630</v>
      </c>
      <c r="C372" s="97" t="s">
        <v>650</v>
      </c>
      <c r="D372" s="97"/>
      <c r="E372" s="96">
        <v>10341330</v>
      </c>
      <c r="F372" s="96">
        <v>10341330</v>
      </c>
      <c r="G372" s="95">
        <v>0</v>
      </c>
    </row>
    <row r="373" spans="1:7" outlineLevel="6" x14ac:dyDescent="0.25">
      <c r="A373" s="94" t="s">
        <v>343</v>
      </c>
      <c r="B373" s="93" t="s">
        <v>630</v>
      </c>
      <c r="C373" s="93" t="s">
        <v>650</v>
      </c>
      <c r="D373" s="93" t="s">
        <v>340</v>
      </c>
      <c r="E373" s="92">
        <v>10341330</v>
      </c>
      <c r="F373" s="92">
        <v>10341330</v>
      </c>
      <c r="G373" s="91">
        <v>0</v>
      </c>
    </row>
    <row r="374" spans="1:7" outlineLevel="5" x14ac:dyDescent="0.25">
      <c r="A374" s="98" t="s">
        <v>649</v>
      </c>
      <c r="B374" s="97" t="s">
        <v>630</v>
      </c>
      <c r="C374" s="97" t="s">
        <v>648</v>
      </c>
      <c r="D374" s="97"/>
      <c r="E374" s="96">
        <v>1651816.14</v>
      </c>
      <c r="F374" s="96">
        <v>0</v>
      </c>
      <c r="G374" s="95">
        <v>0</v>
      </c>
    </row>
    <row r="375" spans="1:7" outlineLevel="6" x14ac:dyDescent="0.25">
      <c r="A375" s="94" t="s">
        <v>343</v>
      </c>
      <c r="B375" s="93" t="s">
        <v>630</v>
      </c>
      <c r="C375" s="93" t="s">
        <v>648</v>
      </c>
      <c r="D375" s="93" t="s">
        <v>340</v>
      </c>
      <c r="E375" s="92">
        <v>1651816.14</v>
      </c>
      <c r="F375" s="92">
        <v>0</v>
      </c>
      <c r="G375" s="91">
        <v>0</v>
      </c>
    </row>
    <row r="376" spans="1:7" ht="38.25" outlineLevel="2" x14ac:dyDescent="0.25">
      <c r="A376" s="110" t="s">
        <v>647</v>
      </c>
      <c r="B376" s="109" t="s">
        <v>630</v>
      </c>
      <c r="C376" s="109" t="s">
        <v>646</v>
      </c>
      <c r="D376" s="109"/>
      <c r="E376" s="108">
        <v>38906925.509999998</v>
      </c>
      <c r="F376" s="108">
        <v>7710593.46</v>
      </c>
      <c r="G376" s="107">
        <v>7710593.46</v>
      </c>
    </row>
    <row r="377" spans="1:7" outlineLevel="3" x14ac:dyDescent="0.25">
      <c r="A377" s="106" t="s">
        <v>645</v>
      </c>
      <c r="B377" s="105" t="s">
        <v>630</v>
      </c>
      <c r="C377" s="105" t="s">
        <v>644</v>
      </c>
      <c r="D377" s="105"/>
      <c r="E377" s="104">
        <v>38906925.509999998</v>
      </c>
      <c r="F377" s="104">
        <v>7710593.46</v>
      </c>
      <c r="G377" s="103">
        <v>7710593.46</v>
      </c>
    </row>
    <row r="378" spans="1:7" outlineLevel="4" x14ac:dyDescent="0.25">
      <c r="A378" s="102" t="s">
        <v>643</v>
      </c>
      <c r="B378" s="101" t="s">
        <v>630</v>
      </c>
      <c r="C378" s="101" t="s">
        <v>642</v>
      </c>
      <c r="D378" s="101"/>
      <c r="E378" s="100">
        <v>31085334.379999999</v>
      </c>
      <c r="F378" s="100">
        <v>0</v>
      </c>
      <c r="G378" s="99">
        <v>0</v>
      </c>
    </row>
    <row r="379" spans="1:7" outlineLevel="5" x14ac:dyDescent="0.25">
      <c r="A379" s="98" t="s">
        <v>641</v>
      </c>
      <c r="B379" s="97" t="s">
        <v>630</v>
      </c>
      <c r="C379" s="97" t="s">
        <v>640</v>
      </c>
      <c r="D379" s="97"/>
      <c r="E379" s="96">
        <v>11662667</v>
      </c>
      <c r="F379" s="96">
        <v>0</v>
      </c>
      <c r="G379" s="95">
        <v>0</v>
      </c>
    </row>
    <row r="380" spans="1:7" outlineLevel="6" x14ac:dyDescent="0.25">
      <c r="A380" s="94" t="s">
        <v>343</v>
      </c>
      <c r="B380" s="93" t="s">
        <v>630</v>
      </c>
      <c r="C380" s="93" t="s">
        <v>640</v>
      </c>
      <c r="D380" s="93" t="s">
        <v>340</v>
      </c>
      <c r="E380" s="92">
        <v>11662667</v>
      </c>
      <c r="F380" s="92">
        <v>0</v>
      </c>
      <c r="G380" s="91">
        <v>0</v>
      </c>
    </row>
    <row r="381" spans="1:7" outlineLevel="5" x14ac:dyDescent="0.25">
      <c r="A381" s="98" t="s">
        <v>639</v>
      </c>
      <c r="B381" s="97" t="s">
        <v>630</v>
      </c>
      <c r="C381" s="97" t="s">
        <v>638</v>
      </c>
      <c r="D381" s="97"/>
      <c r="E381" s="96">
        <v>19422667.379999999</v>
      </c>
      <c r="F381" s="96">
        <v>0</v>
      </c>
      <c r="G381" s="95">
        <v>0</v>
      </c>
    </row>
    <row r="382" spans="1:7" outlineLevel="6" x14ac:dyDescent="0.25">
      <c r="A382" s="94" t="s">
        <v>343</v>
      </c>
      <c r="B382" s="93" t="s">
        <v>630</v>
      </c>
      <c r="C382" s="93" t="s">
        <v>638</v>
      </c>
      <c r="D382" s="93" t="s">
        <v>340</v>
      </c>
      <c r="E382" s="92">
        <v>19422667.379999999</v>
      </c>
      <c r="F382" s="92">
        <v>0</v>
      </c>
      <c r="G382" s="91">
        <v>0</v>
      </c>
    </row>
    <row r="383" spans="1:7" outlineLevel="4" x14ac:dyDescent="0.25">
      <c r="A383" s="102" t="s">
        <v>637</v>
      </c>
      <c r="B383" s="101" t="s">
        <v>630</v>
      </c>
      <c r="C383" s="101" t="s">
        <v>636</v>
      </c>
      <c r="D383" s="101"/>
      <c r="E383" s="100">
        <v>7210593.46</v>
      </c>
      <c r="F383" s="100">
        <v>7210593.46</v>
      </c>
      <c r="G383" s="99">
        <v>7210593.46</v>
      </c>
    </row>
    <row r="384" spans="1:7" outlineLevel="5" x14ac:dyDescent="0.25">
      <c r="A384" s="98" t="s">
        <v>635</v>
      </c>
      <c r="B384" s="97" t="s">
        <v>630</v>
      </c>
      <c r="C384" s="97" t="s">
        <v>634</v>
      </c>
      <c r="D384" s="97"/>
      <c r="E384" s="96">
        <v>7210593.46</v>
      </c>
      <c r="F384" s="96">
        <v>7210593.46</v>
      </c>
      <c r="G384" s="95">
        <v>7210593.46</v>
      </c>
    </row>
    <row r="385" spans="1:7" outlineLevel="6" x14ac:dyDescent="0.25">
      <c r="A385" s="94" t="s">
        <v>343</v>
      </c>
      <c r="B385" s="93" t="s">
        <v>630</v>
      </c>
      <c r="C385" s="93" t="s">
        <v>634</v>
      </c>
      <c r="D385" s="93" t="s">
        <v>340</v>
      </c>
      <c r="E385" s="92">
        <v>7210593.46</v>
      </c>
      <c r="F385" s="92">
        <v>7210593.46</v>
      </c>
      <c r="G385" s="91">
        <v>7210593.46</v>
      </c>
    </row>
    <row r="386" spans="1:7" ht="25.5" outlineLevel="4" x14ac:dyDescent="0.25">
      <c r="A386" s="102" t="s">
        <v>633</v>
      </c>
      <c r="B386" s="101" t="s">
        <v>630</v>
      </c>
      <c r="C386" s="101" t="s">
        <v>632</v>
      </c>
      <c r="D386" s="101"/>
      <c r="E386" s="100">
        <v>610997.67000000004</v>
      </c>
      <c r="F386" s="100">
        <v>500000</v>
      </c>
      <c r="G386" s="99">
        <v>500000</v>
      </c>
    </row>
    <row r="387" spans="1:7" ht="25.5" outlineLevel="5" x14ac:dyDescent="0.25">
      <c r="A387" s="98" t="s">
        <v>631</v>
      </c>
      <c r="B387" s="97" t="s">
        <v>630</v>
      </c>
      <c r="C387" s="97" t="s">
        <v>629</v>
      </c>
      <c r="D387" s="97"/>
      <c r="E387" s="96">
        <v>610997.67000000004</v>
      </c>
      <c r="F387" s="96">
        <v>500000</v>
      </c>
      <c r="G387" s="95">
        <v>500000</v>
      </c>
    </row>
    <row r="388" spans="1:7" outlineLevel="6" x14ac:dyDescent="0.25">
      <c r="A388" s="94" t="s">
        <v>343</v>
      </c>
      <c r="B388" s="93" t="s">
        <v>630</v>
      </c>
      <c r="C388" s="93" t="s">
        <v>629</v>
      </c>
      <c r="D388" s="93" t="s">
        <v>340</v>
      </c>
      <c r="E388" s="92">
        <v>610997.67000000004</v>
      </c>
      <c r="F388" s="92">
        <v>500000</v>
      </c>
      <c r="G388" s="91">
        <v>500000</v>
      </c>
    </row>
    <row r="389" spans="1:7" outlineLevel="1" x14ac:dyDescent="0.25">
      <c r="A389" s="114" t="s">
        <v>628</v>
      </c>
      <c r="B389" s="113" t="s">
        <v>622</v>
      </c>
      <c r="C389" s="113"/>
      <c r="D389" s="113"/>
      <c r="E389" s="112">
        <v>41289139.390000001</v>
      </c>
      <c r="F389" s="112">
        <v>40044596.439999998</v>
      </c>
      <c r="G389" s="111">
        <v>40044596.439999998</v>
      </c>
    </row>
    <row r="390" spans="1:7" ht="25.5" outlineLevel="2" x14ac:dyDescent="0.25">
      <c r="A390" s="110" t="s">
        <v>360</v>
      </c>
      <c r="B390" s="109" t="s">
        <v>622</v>
      </c>
      <c r="C390" s="109" t="s">
        <v>359</v>
      </c>
      <c r="D390" s="109"/>
      <c r="E390" s="108">
        <v>41289139.390000001</v>
      </c>
      <c r="F390" s="108">
        <v>40044596.439999998</v>
      </c>
      <c r="G390" s="107">
        <v>40044596.439999998</v>
      </c>
    </row>
    <row r="391" spans="1:7" ht="25.5" outlineLevel="3" x14ac:dyDescent="0.25">
      <c r="A391" s="106" t="s">
        <v>627</v>
      </c>
      <c r="B391" s="105" t="s">
        <v>622</v>
      </c>
      <c r="C391" s="105" t="s">
        <v>626</v>
      </c>
      <c r="D391" s="105"/>
      <c r="E391" s="104">
        <v>41289139.390000001</v>
      </c>
      <c r="F391" s="104">
        <v>40044596.439999998</v>
      </c>
      <c r="G391" s="103">
        <v>40044596.439999998</v>
      </c>
    </row>
    <row r="392" spans="1:7" outlineLevel="4" x14ac:dyDescent="0.25">
      <c r="A392" s="102" t="s">
        <v>625</v>
      </c>
      <c r="B392" s="101" t="s">
        <v>622</v>
      </c>
      <c r="C392" s="101" t="s">
        <v>624</v>
      </c>
      <c r="D392" s="101"/>
      <c r="E392" s="100">
        <v>41289139.390000001</v>
      </c>
      <c r="F392" s="100">
        <v>40044596.439999998</v>
      </c>
      <c r="G392" s="99">
        <v>40044596.439999998</v>
      </c>
    </row>
    <row r="393" spans="1:7" outlineLevel="5" x14ac:dyDescent="0.25">
      <c r="A393" s="98" t="s">
        <v>623</v>
      </c>
      <c r="B393" s="97" t="s">
        <v>622</v>
      </c>
      <c r="C393" s="97" t="s">
        <v>621</v>
      </c>
      <c r="D393" s="97"/>
      <c r="E393" s="96">
        <v>41289139.390000001</v>
      </c>
      <c r="F393" s="96">
        <v>40044596.439999998</v>
      </c>
      <c r="G393" s="95">
        <v>40044596.439999998</v>
      </c>
    </row>
    <row r="394" spans="1:7" ht="38.25" outlineLevel="6" x14ac:dyDescent="0.25">
      <c r="A394" s="94" t="s">
        <v>432</v>
      </c>
      <c r="B394" s="93" t="s">
        <v>622</v>
      </c>
      <c r="C394" s="93" t="s">
        <v>621</v>
      </c>
      <c r="D394" s="93" t="s">
        <v>431</v>
      </c>
      <c r="E394" s="92">
        <v>26575828.649999999</v>
      </c>
      <c r="F394" s="92">
        <v>26736378.649999999</v>
      </c>
      <c r="G394" s="91">
        <v>26736378.649999999</v>
      </c>
    </row>
    <row r="395" spans="1:7" outlineLevel="6" x14ac:dyDescent="0.25">
      <c r="A395" s="94" t="s">
        <v>343</v>
      </c>
      <c r="B395" s="93" t="s">
        <v>622</v>
      </c>
      <c r="C395" s="93" t="s">
        <v>621</v>
      </c>
      <c r="D395" s="93" t="s">
        <v>340</v>
      </c>
      <c r="E395" s="92">
        <v>9327604.7400000002</v>
      </c>
      <c r="F395" s="92">
        <v>7982511.79</v>
      </c>
      <c r="G395" s="91">
        <v>7982511.79</v>
      </c>
    </row>
    <row r="396" spans="1:7" outlineLevel="6" x14ac:dyDescent="0.25">
      <c r="A396" s="94" t="s">
        <v>285</v>
      </c>
      <c r="B396" s="93" t="s">
        <v>622</v>
      </c>
      <c r="C396" s="93" t="s">
        <v>621</v>
      </c>
      <c r="D396" s="93" t="s">
        <v>282</v>
      </c>
      <c r="E396" s="92">
        <v>5385706</v>
      </c>
      <c r="F396" s="92">
        <v>5325706</v>
      </c>
      <c r="G396" s="91">
        <v>5325706</v>
      </c>
    </row>
    <row r="397" spans="1:7" x14ac:dyDescent="0.25">
      <c r="A397" s="118" t="s">
        <v>620</v>
      </c>
      <c r="B397" s="117" t="s">
        <v>619</v>
      </c>
      <c r="C397" s="117"/>
      <c r="D397" s="117"/>
      <c r="E397" s="116">
        <v>1195674743.8800001</v>
      </c>
      <c r="F397" s="116">
        <v>1181009990.05</v>
      </c>
      <c r="G397" s="115">
        <v>1230523031.5</v>
      </c>
    </row>
    <row r="398" spans="1:7" outlineLevel="1" x14ac:dyDescent="0.25">
      <c r="A398" s="114" t="s">
        <v>618</v>
      </c>
      <c r="B398" s="113" t="s">
        <v>606</v>
      </c>
      <c r="C398" s="113"/>
      <c r="D398" s="113"/>
      <c r="E398" s="112">
        <v>489789604.85000002</v>
      </c>
      <c r="F398" s="112">
        <v>515837322.36000001</v>
      </c>
      <c r="G398" s="111">
        <v>540506922.36000001</v>
      </c>
    </row>
    <row r="399" spans="1:7" ht="25.5" outlineLevel="2" x14ac:dyDescent="0.25">
      <c r="A399" s="110" t="s">
        <v>416</v>
      </c>
      <c r="B399" s="109" t="s">
        <v>606</v>
      </c>
      <c r="C399" s="109" t="s">
        <v>415</v>
      </c>
      <c r="D399" s="109"/>
      <c r="E399" s="108">
        <v>489789604.85000002</v>
      </c>
      <c r="F399" s="108">
        <v>515837322.36000001</v>
      </c>
      <c r="G399" s="107">
        <v>540506922.36000001</v>
      </c>
    </row>
    <row r="400" spans="1:7" outlineLevel="3" x14ac:dyDescent="0.25">
      <c r="A400" s="106" t="s">
        <v>527</v>
      </c>
      <c r="B400" s="105" t="s">
        <v>606</v>
      </c>
      <c r="C400" s="105" t="s">
        <v>526</v>
      </c>
      <c r="D400" s="105"/>
      <c r="E400" s="104">
        <v>298621.42</v>
      </c>
      <c r="F400" s="104">
        <v>298621.42</v>
      </c>
      <c r="G400" s="103">
        <v>298621.42</v>
      </c>
    </row>
    <row r="401" spans="1:7" outlineLevel="4" x14ac:dyDescent="0.25">
      <c r="A401" s="102" t="s">
        <v>617</v>
      </c>
      <c r="B401" s="101" t="s">
        <v>606</v>
      </c>
      <c r="C401" s="101" t="s">
        <v>616</v>
      </c>
      <c r="D401" s="101"/>
      <c r="E401" s="100">
        <v>298621.42</v>
      </c>
      <c r="F401" s="100">
        <v>298621.42</v>
      </c>
      <c r="G401" s="99">
        <v>298621.42</v>
      </c>
    </row>
    <row r="402" spans="1:7" ht="25.5" outlineLevel="5" x14ac:dyDescent="0.25">
      <c r="A402" s="98" t="s">
        <v>615</v>
      </c>
      <c r="B402" s="97" t="s">
        <v>606</v>
      </c>
      <c r="C402" s="97" t="s">
        <v>614</v>
      </c>
      <c r="D402" s="97"/>
      <c r="E402" s="96">
        <v>298621.42</v>
      </c>
      <c r="F402" s="96">
        <v>298621.42</v>
      </c>
      <c r="G402" s="95">
        <v>298621.42</v>
      </c>
    </row>
    <row r="403" spans="1:7" outlineLevel="6" x14ac:dyDescent="0.25">
      <c r="A403" s="94" t="s">
        <v>343</v>
      </c>
      <c r="B403" s="93" t="s">
        <v>606</v>
      </c>
      <c r="C403" s="93" t="s">
        <v>614</v>
      </c>
      <c r="D403" s="93" t="s">
        <v>340</v>
      </c>
      <c r="E403" s="92">
        <v>298621.42</v>
      </c>
      <c r="F403" s="92">
        <v>298621.42</v>
      </c>
      <c r="G403" s="91">
        <v>298621.42</v>
      </c>
    </row>
    <row r="404" spans="1:7" ht="25.5" outlineLevel="3" x14ac:dyDescent="0.25">
      <c r="A404" s="106" t="s">
        <v>414</v>
      </c>
      <c r="B404" s="105" t="s">
        <v>606</v>
      </c>
      <c r="C404" s="105" t="s">
        <v>413</v>
      </c>
      <c r="D404" s="105"/>
      <c r="E404" s="104">
        <v>489490983.43000001</v>
      </c>
      <c r="F404" s="104">
        <v>515538700.94</v>
      </c>
      <c r="G404" s="103">
        <v>540208300.94000006</v>
      </c>
    </row>
    <row r="405" spans="1:7" outlineLevel="4" x14ac:dyDescent="0.25">
      <c r="A405" s="102" t="s">
        <v>412</v>
      </c>
      <c r="B405" s="101" t="s">
        <v>606</v>
      </c>
      <c r="C405" s="101" t="s">
        <v>411</v>
      </c>
      <c r="D405" s="101"/>
      <c r="E405" s="100">
        <v>489490983.43000001</v>
      </c>
      <c r="F405" s="100">
        <v>515538700.94</v>
      </c>
      <c r="G405" s="99">
        <v>540208300.94000006</v>
      </c>
    </row>
    <row r="406" spans="1:7" ht="25.5" outlineLevel="5" x14ac:dyDescent="0.25">
      <c r="A406" s="98" t="s">
        <v>493</v>
      </c>
      <c r="B406" s="97" t="s">
        <v>606</v>
      </c>
      <c r="C406" s="97" t="s">
        <v>613</v>
      </c>
      <c r="D406" s="97"/>
      <c r="E406" s="96">
        <v>35000</v>
      </c>
      <c r="F406" s="96">
        <v>0</v>
      </c>
      <c r="G406" s="95">
        <v>0</v>
      </c>
    </row>
    <row r="407" spans="1:7" ht="25.5" outlineLevel="6" x14ac:dyDescent="0.25">
      <c r="A407" s="94" t="s">
        <v>299</v>
      </c>
      <c r="B407" s="93" t="s">
        <v>606</v>
      </c>
      <c r="C407" s="93" t="s">
        <v>613</v>
      </c>
      <c r="D407" s="93" t="s">
        <v>296</v>
      </c>
      <c r="E407" s="92">
        <v>35000</v>
      </c>
      <c r="F407" s="92">
        <v>0</v>
      </c>
      <c r="G407" s="91">
        <v>0</v>
      </c>
    </row>
    <row r="408" spans="1:7" outlineLevel="5" x14ac:dyDescent="0.25">
      <c r="A408" s="98" t="s">
        <v>612</v>
      </c>
      <c r="B408" s="97" t="s">
        <v>606</v>
      </c>
      <c r="C408" s="97" t="s">
        <v>611</v>
      </c>
      <c r="D408" s="97"/>
      <c r="E408" s="96">
        <v>171709968.94</v>
      </c>
      <c r="F408" s="96">
        <v>171709968.94</v>
      </c>
      <c r="G408" s="95">
        <v>171709968.94</v>
      </c>
    </row>
    <row r="409" spans="1:7" ht="25.5" outlineLevel="6" x14ac:dyDescent="0.25">
      <c r="A409" s="94" t="s">
        <v>299</v>
      </c>
      <c r="B409" s="93" t="s">
        <v>606</v>
      </c>
      <c r="C409" s="93" t="s">
        <v>611</v>
      </c>
      <c r="D409" s="93" t="s">
        <v>296</v>
      </c>
      <c r="E409" s="92">
        <v>171709968.94</v>
      </c>
      <c r="F409" s="92">
        <v>171709968.94</v>
      </c>
      <c r="G409" s="91">
        <v>171709968.94</v>
      </c>
    </row>
    <row r="410" spans="1:7" outlineLevel="5" x14ac:dyDescent="0.25">
      <c r="A410" s="98" t="s">
        <v>610</v>
      </c>
      <c r="B410" s="97" t="s">
        <v>606</v>
      </c>
      <c r="C410" s="97" t="s">
        <v>609</v>
      </c>
      <c r="D410" s="97"/>
      <c r="E410" s="96">
        <v>16801832</v>
      </c>
      <c r="F410" s="96">
        <v>16801832</v>
      </c>
      <c r="G410" s="95">
        <v>16801832</v>
      </c>
    </row>
    <row r="411" spans="1:7" ht="25.5" outlineLevel="6" x14ac:dyDescent="0.25">
      <c r="A411" s="94" t="s">
        <v>299</v>
      </c>
      <c r="B411" s="93" t="s">
        <v>606</v>
      </c>
      <c r="C411" s="93" t="s">
        <v>609</v>
      </c>
      <c r="D411" s="93" t="s">
        <v>296</v>
      </c>
      <c r="E411" s="92">
        <v>16801832</v>
      </c>
      <c r="F411" s="92">
        <v>16801832</v>
      </c>
      <c r="G411" s="91">
        <v>16801832</v>
      </c>
    </row>
    <row r="412" spans="1:7" ht="25.5" outlineLevel="5" x14ac:dyDescent="0.25">
      <c r="A412" s="98" t="s">
        <v>581</v>
      </c>
      <c r="B412" s="97" t="s">
        <v>606</v>
      </c>
      <c r="C412" s="97" t="s">
        <v>608</v>
      </c>
      <c r="D412" s="97"/>
      <c r="E412" s="96">
        <v>300866600</v>
      </c>
      <c r="F412" s="96">
        <v>327026900</v>
      </c>
      <c r="G412" s="95">
        <v>351696500</v>
      </c>
    </row>
    <row r="413" spans="1:7" ht="25.5" outlineLevel="6" x14ac:dyDescent="0.25">
      <c r="A413" s="94" t="s">
        <v>299</v>
      </c>
      <c r="B413" s="93" t="s">
        <v>606</v>
      </c>
      <c r="C413" s="93" t="s">
        <v>608</v>
      </c>
      <c r="D413" s="93" t="s">
        <v>296</v>
      </c>
      <c r="E413" s="92">
        <v>300866600</v>
      </c>
      <c r="F413" s="92">
        <v>327026900</v>
      </c>
      <c r="G413" s="91">
        <v>351696500</v>
      </c>
    </row>
    <row r="414" spans="1:7" ht="38.25" outlineLevel="5" x14ac:dyDescent="0.25">
      <c r="A414" s="98" t="s">
        <v>607</v>
      </c>
      <c r="B414" s="97" t="s">
        <v>606</v>
      </c>
      <c r="C414" s="97" t="s">
        <v>605</v>
      </c>
      <c r="D414" s="97"/>
      <c r="E414" s="96">
        <v>77582.490000000005</v>
      </c>
      <c r="F414" s="96">
        <v>0</v>
      </c>
      <c r="G414" s="95">
        <v>0</v>
      </c>
    </row>
    <row r="415" spans="1:7" ht="25.5" outlineLevel="6" x14ac:dyDescent="0.25">
      <c r="A415" s="94" t="s">
        <v>299</v>
      </c>
      <c r="B415" s="93" t="s">
        <v>606</v>
      </c>
      <c r="C415" s="93" t="s">
        <v>605</v>
      </c>
      <c r="D415" s="93" t="s">
        <v>296</v>
      </c>
      <c r="E415" s="92">
        <v>77582.490000000005</v>
      </c>
      <c r="F415" s="92">
        <v>0</v>
      </c>
      <c r="G415" s="91">
        <v>0</v>
      </c>
    </row>
    <row r="416" spans="1:7" outlineLevel="1" x14ac:dyDescent="0.25">
      <c r="A416" s="114" t="s">
        <v>604</v>
      </c>
      <c r="B416" s="113" t="s">
        <v>567</v>
      </c>
      <c r="C416" s="113"/>
      <c r="D416" s="113"/>
      <c r="E416" s="112">
        <v>495108377.26999998</v>
      </c>
      <c r="F416" s="112">
        <v>517149954.19</v>
      </c>
      <c r="G416" s="111">
        <v>535796538.81</v>
      </c>
    </row>
    <row r="417" spans="1:7" ht="25.5" outlineLevel="2" x14ac:dyDescent="0.25">
      <c r="A417" s="110" t="s">
        <v>374</v>
      </c>
      <c r="B417" s="109" t="s">
        <v>567</v>
      </c>
      <c r="C417" s="109" t="s">
        <v>373</v>
      </c>
      <c r="D417" s="109"/>
      <c r="E417" s="108">
        <v>2880103.23</v>
      </c>
      <c r="F417" s="108">
        <v>2880103.23</v>
      </c>
      <c r="G417" s="107">
        <v>2880103.23</v>
      </c>
    </row>
    <row r="418" spans="1:7" ht="25.5" outlineLevel="4" x14ac:dyDescent="0.25">
      <c r="A418" s="102" t="s">
        <v>372</v>
      </c>
      <c r="B418" s="101" t="s">
        <v>567</v>
      </c>
      <c r="C418" s="101" t="s">
        <v>371</v>
      </c>
      <c r="D418" s="101"/>
      <c r="E418" s="100">
        <v>2880103.23</v>
      </c>
      <c r="F418" s="100">
        <v>2880103.23</v>
      </c>
      <c r="G418" s="99">
        <v>2880103.23</v>
      </c>
    </row>
    <row r="419" spans="1:7" ht="38.25" outlineLevel="5" x14ac:dyDescent="0.25">
      <c r="A419" s="98" t="s">
        <v>63</v>
      </c>
      <c r="B419" s="97" t="s">
        <v>567</v>
      </c>
      <c r="C419" s="97" t="s">
        <v>603</v>
      </c>
      <c r="D419" s="97"/>
      <c r="E419" s="96">
        <v>994400</v>
      </c>
      <c r="F419" s="96">
        <v>994400</v>
      </c>
      <c r="G419" s="95">
        <v>994400</v>
      </c>
    </row>
    <row r="420" spans="1:7" ht="25.5" outlineLevel="6" x14ac:dyDescent="0.25">
      <c r="A420" s="94" t="s">
        <v>299</v>
      </c>
      <c r="B420" s="93" t="s">
        <v>567</v>
      </c>
      <c r="C420" s="93" t="s">
        <v>603</v>
      </c>
      <c r="D420" s="93" t="s">
        <v>296</v>
      </c>
      <c r="E420" s="92">
        <v>994400</v>
      </c>
      <c r="F420" s="92">
        <v>994400</v>
      </c>
      <c r="G420" s="91">
        <v>994400</v>
      </c>
    </row>
    <row r="421" spans="1:7" ht="38.25" outlineLevel="5" x14ac:dyDescent="0.25">
      <c r="A421" s="98" t="s">
        <v>602</v>
      </c>
      <c r="B421" s="97" t="s">
        <v>567</v>
      </c>
      <c r="C421" s="97" t="s">
        <v>601</v>
      </c>
      <c r="D421" s="97"/>
      <c r="E421" s="96">
        <v>1350257.08</v>
      </c>
      <c r="F421" s="96">
        <v>1350257.08</v>
      </c>
      <c r="G421" s="95">
        <v>1350257.08</v>
      </c>
    </row>
    <row r="422" spans="1:7" ht="25.5" outlineLevel="6" x14ac:dyDescent="0.25">
      <c r="A422" s="94" t="s">
        <v>299</v>
      </c>
      <c r="B422" s="93" t="s">
        <v>567</v>
      </c>
      <c r="C422" s="93" t="s">
        <v>601</v>
      </c>
      <c r="D422" s="93" t="s">
        <v>296</v>
      </c>
      <c r="E422" s="92">
        <v>1350257.08</v>
      </c>
      <c r="F422" s="92">
        <v>1350257.08</v>
      </c>
      <c r="G422" s="91">
        <v>1350257.08</v>
      </c>
    </row>
    <row r="423" spans="1:7" ht="38.25" outlineLevel="5" x14ac:dyDescent="0.25">
      <c r="A423" s="98" t="s">
        <v>600</v>
      </c>
      <c r="B423" s="97" t="s">
        <v>567</v>
      </c>
      <c r="C423" s="97" t="s">
        <v>599</v>
      </c>
      <c r="D423" s="97"/>
      <c r="E423" s="96">
        <v>535446.15</v>
      </c>
      <c r="F423" s="96">
        <v>535446.15</v>
      </c>
      <c r="G423" s="95">
        <v>535446.15</v>
      </c>
    </row>
    <row r="424" spans="1:7" ht="25.5" outlineLevel="6" x14ac:dyDescent="0.25">
      <c r="A424" s="94" t="s">
        <v>299</v>
      </c>
      <c r="B424" s="93" t="s">
        <v>567</v>
      </c>
      <c r="C424" s="93" t="s">
        <v>599</v>
      </c>
      <c r="D424" s="93" t="s">
        <v>296</v>
      </c>
      <c r="E424" s="92">
        <v>535446.15</v>
      </c>
      <c r="F424" s="92">
        <v>535446.15</v>
      </c>
      <c r="G424" s="91">
        <v>535446.15</v>
      </c>
    </row>
    <row r="425" spans="1:7" ht="25.5" outlineLevel="2" x14ac:dyDescent="0.25">
      <c r="A425" s="110" t="s">
        <v>336</v>
      </c>
      <c r="B425" s="109" t="s">
        <v>567</v>
      </c>
      <c r="C425" s="109" t="s">
        <v>335</v>
      </c>
      <c r="D425" s="109"/>
      <c r="E425" s="108">
        <v>6446187.5</v>
      </c>
      <c r="F425" s="108">
        <v>6446187.5</v>
      </c>
      <c r="G425" s="107">
        <v>6446187.5</v>
      </c>
    </row>
    <row r="426" spans="1:7" outlineLevel="3" x14ac:dyDescent="0.25">
      <c r="A426" s="106" t="s">
        <v>334</v>
      </c>
      <c r="B426" s="105" t="s">
        <v>567</v>
      </c>
      <c r="C426" s="105" t="s">
        <v>333</v>
      </c>
      <c r="D426" s="105"/>
      <c r="E426" s="104">
        <v>6446187.5</v>
      </c>
      <c r="F426" s="104">
        <v>6446187.5</v>
      </c>
      <c r="G426" s="103">
        <v>6446187.5</v>
      </c>
    </row>
    <row r="427" spans="1:7" ht="25.5" outlineLevel="4" x14ac:dyDescent="0.25">
      <c r="A427" s="102" t="s">
        <v>332</v>
      </c>
      <c r="B427" s="101" t="s">
        <v>567</v>
      </c>
      <c r="C427" s="101" t="s">
        <v>331</v>
      </c>
      <c r="D427" s="101"/>
      <c r="E427" s="100">
        <v>6446187.5</v>
      </c>
      <c r="F427" s="100">
        <v>6446187.5</v>
      </c>
      <c r="G427" s="99">
        <v>6446187.5</v>
      </c>
    </row>
    <row r="428" spans="1:7" ht="25.5" outlineLevel="5" x14ac:dyDescent="0.25">
      <c r="A428" s="98" t="s">
        <v>330</v>
      </c>
      <c r="B428" s="97" t="s">
        <v>567</v>
      </c>
      <c r="C428" s="97" t="s">
        <v>329</v>
      </c>
      <c r="D428" s="97"/>
      <c r="E428" s="96">
        <v>6446187.5</v>
      </c>
      <c r="F428" s="96">
        <v>6446187.5</v>
      </c>
      <c r="G428" s="95">
        <v>6446187.5</v>
      </c>
    </row>
    <row r="429" spans="1:7" ht="25.5" outlineLevel="6" x14ac:dyDescent="0.25">
      <c r="A429" s="94" t="s">
        <v>299</v>
      </c>
      <c r="B429" s="93" t="s">
        <v>567</v>
      </c>
      <c r="C429" s="93" t="s">
        <v>329</v>
      </c>
      <c r="D429" s="93" t="s">
        <v>296</v>
      </c>
      <c r="E429" s="92">
        <v>6446187.5</v>
      </c>
      <c r="F429" s="92">
        <v>6446187.5</v>
      </c>
      <c r="G429" s="91">
        <v>6446187.5</v>
      </c>
    </row>
    <row r="430" spans="1:7" ht="25.5" outlineLevel="2" x14ac:dyDescent="0.25">
      <c r="A430" s="110" t="s">
        <v>416</v>
      </c>
      <c r="B430" s="109" t="s">
        <v>567</v>
      </c>
      <c r="C430" s="109" t="s">
        <v>415</v>
      </c>
      <c r="D430" s="109"/>
      <c r="E430" s="108">
        <v>485782086.54000002</v>
      </c>
      <c r="F430" s="108">
        <v>507823663.45999998</v>
      </c>
      <c r="G430" s="107">
        <v>526470248.07999998</v>
      </c>
    </row>
    <row r="431" spans="1:7" outlineLevel="3" x14ac:dyDescent="0.25">
      <c r="A431" s="106" t="s">
        <v>527</v>
      </c>
      <c r="B431" s="105" t="s">
        <v>567</v>
      </c>
      <c r="C431" s="105" t="s">
        <v>526</v>
      </c>
      <c r="D431" s="105"/>
      <c r="E431" s="104">
        <v>1195418.5900000001</v>
      </c>
      <c r="F431" s="104">
        <v>1670495.51</v>
      </c>
      <c r="G431" s="103">
        <v>399880.13</v>
      </c>
    </row>
    <row r="432" spans="1:7" outlineLevel="4" x14ac:dyDescent="0.25">
      <c r="A432" s="102" t="s">
        <v>598</v>
      </c>
      <c r="B432" s="101" t="s">
        <v>567</v>
      </c>
      <c r="C432" s="101" t="s">
        <v>597</v>
      </c>
      <c r="D432" s="101"/>
      <c r="E432" s="100">
        <v>250880.13</v>
      </c>
      <c r="F432" s="100">
        <v>250880.13</v>
      </c>
      <c r="G432" s="99">
        <v>250880.13</v>
      </c>
    </row>
    <row r="433" spans="1:7" ht="25.5" outlineLevel="5" x14ac:dyDescent="0.25">
      <c r="A433" s="98" t="s">
        <v>596</v>
      </c>
      <c r="B433" s="97" t="s">
        <v>567</v>
      </c>
      <c r="C433" s="97" t="s">
        <v>595</v>
      </c>
      <c r="D433" s="97"/>
      <c r="E433" s="96">
        <v>250880.13</v>
      </c>
      <c r="F433" s="96">
        <v>250880.13</v>
      </c>
      <c r="G433" s="95">
        <v>250880.13</v>
      </c>
    </row>
    <row r="434" spans="1:7" outlineLevel="6" x14ac:dyDescent="0.25">
      <c r="A434" s="94" t="s">
        <v>343</v>
      </c>
      <c r="B434" s="93" t="s">
        <v>567</v>
      </c>
      <c r="C434" s="93" t="s">
        <v>595</v>
      </c>
      <c r="D434" s="93" t="s">
        <v>340</v>
      </c>
      <c r="E434" s="92">
        <v>250880.13</v>
      </c>
      <c r="F434" s="92">
        <v>250880.13</v>
      </c>
      <c r="G434" s="91">
        <v>250880.13</v>
      </c>
    </row>
    <row r="435" spans="1:7" outlineLevel="4" x14ac:dyDescent="0.25">
      <c r="A435" s="102" t="s">
        <v>520</v>
      </c>
      <c r="B435" s="101" t="s">
        <v>567</v>
      </c>
      <c r="C435" s="101" t="s">
        <v>519</v>
      </c>
      <c r="D435" s="101"/>
      <c r="E435" s="100">
        <v>149000</v>
      </c>
      <c r="F435" s="100">
        <v>149000</v>
      </c>
      <c r="G435" s="99">
        <v>149000</v>
      </c>
    </row>
    <row r="436" spans="1:7" outlineLevel="5" x14ac:dyDescent="0.25">
      <c r="A436" s="98" t="s">
        <v>594</v>
      </c>
      <c r="B436" s="97" t="s">
        <v>567</v>
      </c>
      <c r="C436" s="97" t="s">
        <v>593</v>
      </c>
      <c r="D436" s="97"/>
      <c r="E436" s="96">
        <v>149000</v>
      </c>
      <c r="F436" s="96">
        <v>149000</v>
      </c>
      <c r="G436" s="95">
        <v>149000</v>
      </c>
    </row>
    <row r="437" spans="1:7" outlineLevel="6" x14ac:dyDescent="0.25">
      <c r="A437" s="94" t="s">
        <v>363</v>
      </c>
      <c r="B437" s="93" t="s">
        <v>567</v>
      </c>
      <c r="C437" s="93" t="s">
        <v>593</v>
      </c>
      <c r="D437" s="93" t="s">
        <v>361</v>
      </c>
      <c r="E437" s="92">
        <v>149000</v>
      </c>
      <c r="F437" s="92">
        <v>149000</v>
      </c>
      <c r="G437" s="91">
        <v>149000</v>
      </c>
    </row>
    <row r="438" spans="1:7" outlineLevel="4" x14ac:dyDescent="0.25">
      <c r="A438" s="102" t="s">
        <v>592</v>
      </c>
      <c r="B438" s="101" t="s">
        <v>567</v>
      </c>
      <c r="C438" s="101" t="s">
        <v>591</v>
      </c>
      <c r="D438" s="101"/>
      <c r="E438" s="100">
        <v>795538.46</v>
      </c>
      <c r="F438" s="100">
        <v>1270615.3799999999</v>
      </c>
      <c r="G438" s="99">
        <v>0</v>
      </c>
    </row>
    <row r="439" spans="1:7" ht="38.25" outlineLevel="5" x14ac:dyDescent="0.25">
      <c r="A439" s="98" t="s">
        <v>590</v>
      </c>
      <c r="B439" s="97" t="s">
        <v>567</v>
      </c>
      <c r="C439" s="97" t="s">
        <v>589</v>
      </c>
      <c r="D439" s="97"/>
      <c r="E439" s="96">
        <v>795538.46</v>
      </c>
      <c r="F439" s="96">
        <v>1270615.3799999999</v>
      </c>
      <c r="G439" s="95">
        <v>0</v>
      </c>
    </row>
    <row r="440" spans="1:7" outlineLevel="6" x14ac:dyDescent="0.25">
      <c r="A440" s="94" t="s">
        <v>343</v>
      </c>
      <c r="B440" s="93" t="s">
        <v>567</v>
      </c>
      <c r="C440" s="93" t="s">
        <v>589</v>
      </c>
      <c r="D440" s="93" t="s">
        <v>340</v>
      </c>
      <c r="E440" s="92">
        <v>795538.46</v>
      </c>
      <c r="F440" s="92">
        <v>1270615.3799999999</v>
      </c>
      <c r="G440" s="91">
        <v>0</v>
      </c>
    </row>
    <row r="441" spans="1:7" ht="25.5" outlineLevel="3" x14ac:dyDescent="0.25">
      <c r="A441" s="106" t="s">
        <v>414</v>
      </c>
      <c r="B441" s="105" t="s">
        <v>567</v>
      </c>
      <c r="C441" s="105" t="s">
        <v>413</v>
      </c>
      <c r="D441" s="105"/>
      <c r="E441" s="104">
        <v>484586667.94999999</v>
      </c>
      <c r="F441" s="104">
        <v>506153167.94999999</v>
      </c>
      <c r="G441" s="103">
        <v>526070367.94999999</v>
      </c>
    </row>
    <row r="442" spans="1:7" ht="25.5" outlineLevel="4" x14ac:dyDescent="0.25">
      <c r="A442" s="102" t="s">
        <v>588</v>
      </c>
      <c r="B442" s="101" t="s">
        <v>567</v>
      </c>
      <c r="C442" s="101" t="s">
        <v>587</v>
      </c>
      <c r="D442" s="101"/>
      <c r="E442" s="100">
        <v>418202663.66000003</v>
      </c>
      <c r="F442" s="100">
        <v>439814763.66000003</v>
      </c>
      <c r="G442" s="99">
        <v>459731963.66000003</v>
      </c>
    </row>
    <row r="443" spans="1:7" ht="25.5" outlineLevel="5" x14ac:dyDescent="0.25">
      <c r="A443" s="98" t="s">
        <v>493</v>
      </c>
      <c r="B443" s="97" t="s">
        <v>567</v>
      </c>
      <c r="C443" s="97" t="s">
        <v>586</v>
      </c>
      <c r="D443" s="97"/>
      <c r="E443" s="96">
        <v>60000</v>
      </c>
      <c r="F443" s="96">
        <v>0</v>
      </c>
      <c r="G443" s="95">
        <v>0</v>
      </c>
    </row>
    <row r="444" spans="1:7" ht="25.5" outlineLevel="6" x14ac:dyDescent="0.25">
      <c r="A444" s="94" t="s">
        <v>299</v>
      </c>
      <c r="B444" s="93" t="s">
        <v>567</v>
      </c>
      <c r="C444" s="93" t="s">
        <v>586</v>
      </c>
      <c r="D444" s="93" t="s">
        <v>296</v>
      </c>
      <c r="E444" s="92">
        <v>60000</v>
      </c>
      <c r="F444" s="92">
        <v>0</v>
      </c>
      <c r="G444" s="91">
        <v>0</v>
      </c>
    </row>
    <row r="445" spans="1:7" ht="38.25" outlineLevel="5" x14ac:dyDescent="0.25">
      <c r="A445" s="98" t="s">
        <v>585</v>
      </c>
      <c r="B445" s="97" t="s">
        <v>567</v>
      </c>
      <c r="C445" s="97" t="s">
        <v>584</v>
      </c>
      <c r="D445" s="97"/>
      <c r="E445" s="96">
        <v>37524463.659999996</v>
      </c>
      <c r="F445" s="96">
        <v>37524463.659999996</v>
      </c>
      <c r="G445" s="95">
        <v>37524463.659999996</v>
      </c>
    </row>
    <row r="446" spans="1:7" ht="25.5" outlineLevel="6" x14ac:dyDescent="0.25">
      <c r="A446" s="94" t="s">
        <v>299</v>
      </c>
      <c r="B446" s="93" t="s">
        <v>567</v>
      </c>
      <c r="C446" s="93" t="s">
        <v>584</v>
      </c>
      <c r="D446" s="93" t="s">
        <v>296</v>
      </c>
      <c r="E446" s="92">
        <v>37524463.659999996</v>
      </c>
      <c r="F446" s="92">
        <v>37524463.659999996</v>
      </c>
      <c r="G446" s="91">
        <v>37524463.659999996</v>
      </c>
    </row>
    <row r="447" spans="1:7" ht="38.25" outlineLevel="5" x14ac:dyDescent="0.25">
      <c r="A447" s="98" t="s">
        <v>583</v>
      </c>
      <c r="B447" s="97" t="s">
        <v>567</v>
      </c>
      <c r="C447" s="97" t="s">
        <v>582</v>
      </c>
      <c r="D447" s="97"/>
      <c r="E447" s="96">
        <v>1140600</v>
      </c>
      <c r="F447" s="96">
        <v>1148400</v>
      </c>
      <c r="G447" s="95">
        <v>1148400</v>
      </c>
    </row>
    <row r="448" spans="1:7" ht="25.5" outlineLevel="6" x14ac:dyDescent="0.25">
      <c r="A448" s="94" t="s">
        <v>299</v>
      </c>
      <c r="B448" s="93" t="s">
        <v>567</v>
      </c>
      <c r="C448" s="93" t="s">
        <v>582</v>
      </c>
      <c r="D448" s="93" t="s">
        <v>296</v>
      </c>
      <c r="E448" s="92">
        <v>1140600</v>
      </c>
      <c r="F448" s="92">
        <v>1148400</v>
      </c>
      <c r="G448" s="91">
        <v>1148400</v>
      </c>
    </row>
    <row r="449" spans="1:7" ht="25.5" outlineLevel="5" x14ac:dyDescent="0.25">
      <c r="A449" s="98" t="s">
        <v>581</v>
      </c>
      <c r="B449" s="97" t="s">
        <v>567</v>
      </c>
      <c r="C449" s="97" t="s">
        <v>580</v>
      </c>
      <c r="D449" s="97"/>
      <c r="E449" s="96">
        <v>352798400</v>
      </c>
      <c r="F449" s="96">
        <v>374290800</v>
      </c>
      <c r="G449" s="95">
        <v>394208000</v>
      </c>
    </row>
    <row r="450" spans="1:7" ht="25.5" outlineLevel="6" x14ac:dyDescent="0.25">
      <c r="A450" s="94" t="s">
        <v>299</v>
      </c>
      <c r="B450" s="93" t="s">
        <v>567</v>
      </c>
      <c r="C450" s="93" t="s">
        <v>580</v>
      </c>
      <c r="D450" s="93" t="s">
        <v>296</v>
      </c>
      <c r="E450" s="92">
        <v>352798400</v>
      </c>
      <c r="F450" s="92">
        <v>374290800</v>
      </c>
      <c r="G450" s="91">
        <v>394208000</v>
      </c>
    </row>
    <row r="451" spans="1:7" ht="63.75" outlineLevel="5" x14ac:dyDescent="0.25">
      <c r="A451" s="98" t="s">
        <v>252</v>
      </c>
      <c r="B451" s="97" t="s">
        <v>567</v>
      </c>
      <c r="C451" s="97" t="s">
        <v>579</v>
      </c>
      <c r="D451" s="97"/>
      <c r="E451" s="96">
        <v>1587100</v>
      </c>
      <c r="F451" s="96">
        <v>1587100</v>
      </c>
      <c r="G451" s="95">
        <v>1587100</v>
      </c>
    </row>
    <row r="452" spans="1:7" ht="25.5" outlineLevel="6" x14ac:dyDescent="0.25">
      <c r="A452" s="94" t="s">
        <v>299</v>
      </c>
      <c r="B452" s="93" t="s">
        <v>567</v>
      </c>
      <c r="C452" s="93" t="s">
        <v>579</v>
      </c>
      <c r="D452" s="93" t="s">
        <v>296</v>
      </c>
      <c r="E452" s="92">
        <v>1587100</v>
      </c>
      <c r="F452" s="92">
        <v>1587100</v>
      </c>
      <c r="G452" s="91">
        <v>1587100</v>
      </c>
    </row>
    <row r="453" spans="1:7" ht="51" outlineLevel="5" x14ac:dyDescent="0.25">
      <c r="A453" s="98" t="s">
        <v>578</v>
      </c>
      <c r="B453" s="97" t="s">
        <v>567</v>
      </c>
      <c r="C453" s="97" t="s">
        <v>577</v>
      </c>
      <c r="D453" s="97"/>
      <c r="E453" s="96">
        <v>25092100</v>
      </c>
      <c r="F453" s="96">
        <v>25264000</v>
      </c>
      <c r="G453" s="95">
        <v>25264000</v>
      </c>
    </row>
    <row r="454" spans="1:7" ht="25.5" outlineLevel="6" x14ac:dyDescent="0.25">
      <c r="A454" s="94" t="s">
        <v>299</v>
      </c>
      <c r="B454" s="93" t="s">
        <v>567</v>
      </c>
      <c r="C454" s="93" t="s">
        <v>577</v>
      </c>
      <c r="D454" s="93" t="s">
        <v>296</v>
      </c>
      <c r="E454" s="92">
        <v>25092100</v>
      </c>
      <c r="F454" s="92">
        <v>25264000</v>
      </c>
      <c r="G454" s="91">
        <v>25264000</v>
      </c>
    </row>
    <row r="455" spans="1:7" outlineLevel="4" x14ac:dyDescent="0.25">
      <c r="A455" s="102" t="s">
        <v>511</v>
      </c>
      <c r="B455" s="101" t="s">
        <v>567</v>
      </c>
      <c r="C455" s="101" t="s">
        <v>510</v>
      </c>
      <c r="D455" s="101"/>
      <c r="E455" s="100">
        <v>63178704.289999999</v>
      </c>
      <c r="F455" s="100">
        <v>63178704.289999999</v>
      </c>
      <c r="G455" s="99">
        <v>63178704.289999999</v>
      </c>
    </row>
    <row r="456" spans="1:7" outlineLevel="5" x14ac:dyDescent="0.25">
      <c r="A456" s="98" t="s">
        <v>509</v>
      </c>
      <c r="B456" s="97" t="s">
        <v>567</v>
      </c>
      <c r="C456" s="97" t="s">
        <v>508</v>
      </c>
      <c r="D456" s="97"/>
      <c r="E456" s="96">
        <v>21644069.600000001</v>
      </c>
      <c r="F456" s="96">
        <v>21644069.600000001</v>
      </c>
      <c r="G456" s="95">
        <v>21644069.600000001</v>
      </c>
    </row>
    <row r="457" spans="1:7" ht="25.5" outlineLevel="6" x14ac:dyDescent="0.25">
      <c r="A457" s="94" t="s">
        <v>299</v>
      </c>
      <c r="B457" s="93" t="s">
        <v>567</v>
      </c>
      <c r="C457" s="93" t="s">
        <v>508</v>
      </c>
      <c r="D457" s="93" t="s">
        <v>296</v>
      </c>
      <c r="E457" s="92">
        <v>21644069.600000001</v>
      </c>
      <c r="F457" s="92">
        <v>21644069.600000001</v>
      </c>
      <c r="G457" s="91">
        <v>21644069.600000001</v>
      </c>
    </row>
    <row r="458" spans="1:7" ht="25.5" outlineLevel="5" x14ac:dyDescent="0.25">
      <c r="A458" s="98" t="s">
        <v>576</v>
      </c>
      <c r="B458" s="97" t="s">
        <v>567</v>
      </c>
      <c r="C458" s="97" t="s">
        <v>575</v>
      </c>
      <c r="D458" s="97"/>
      <c r="E458" s="96">
        <v>5539900</v>
      </c>
      <c r="F458" s="96">
        <v>5539900</v>
      </c>
      <c r="G458" s="95">
        <v>5539900</v>
      </c>
    </row>
    <row r="459" spans="1:7" ht="25.5" outlineLevel="6" x14ac:dyDescent="0.25">
      <c r="A459" s="94" t="s">
        <v>299</v>
      </c>
      <c r="B459" s="93" t="s">
        <v>567</v>
      </c>
      <c r="C459" s="93" t="s">
        <v>575</v>
      </c>
      <c r="D459" s="93" t="s">
        <v>296</v>
      </c>
      <c r="E459" s="92">
        <v>5539900</v>
      </c>
      <c r="F459" s="92">
        <v>5539900</v>
      </c>
      <c r="G459" s="91">
        <v>5539900</v>
      </c>
    </row>
    <row r="460" spans="1:7" outlineLevel="5" x14ac:dyDescent="0.25">
      <c r="A460" s="98" t="s">
        <v>54</v>
      </c>
      <c r="B460" s="97" t="s">
        <v>567</v>
      </c>
      <c r="C460" s="97" t="s">
        <v>574</v>
      </c>
      <c r="D460" s="97"/>
      <c r="E460" s="96">
        <v>12897900</v>
      </c>
      <c r="F460" s="96">
        <v>12897900</v>
      </c>
      <c r="G460" s="95">
        <v>12897900</v>
      </c>
    </row>
    <row r="461" spans="1:7" ht="25.5" outlineLevel="6" x14ac:dyDescent="0.25">
      <c r="A461" s="94" t="s">
        <v>299</v>
      </c>
      <c r="B461" s="93" t="s">
        <v>567</v>
      </c>
      <c r="C461" s="93" t="s">
        <v>574</v>
      </c>
      <c r="D461" s="93" t="s">
        <v>296</v>
      </c>
      <c r="E461" s="92">
        <v>12897900</v>
      </c>
      <c r="F461" s="92">
        <v>12897900</v>
      </c>
      <c r="G461" s="91">
        <v>12897900</v>
      </c>
    </row>
    <row r="462" spans="1:7" ht="25.5" outlineLevel="5" x14ac:dyDescent="0.25">
      <c r="A462" s="98" t="s">
        <v>65</v>
      </c>
      <c r="B462" s="97" t="s">
        <v>567</v>
      </c>
      <c r="C462" s="97" t="s">
        <v>573</v>
      </c>
      <c r="D462" s="97"/>
      <c r="E462" s="96">
        <v>22983775.510000002</v>
      </c>
      <c r="F462" s="96">
        <v>22983775.510000002</v>
      </c>
      <c r="G462" s="95">
        <v>22983775.510000002</v>
      </c>
    </row>
    <row r="463" spans="1:7" ht="25.5" outlineLevel="6" x14ac:dyDescent="0.25">
      <c r="A463" s="94" t="s">
        <v>299</v>
      </c>
      <c r="B463" s="93" t="s">
        <v>567</v>
      </c>
      <c r="C463" s="93" t="s">
        <v>573</v>
      </c>
      <c r="D463" s="93" t="s">
        <v>296</v>
      </c>
      <c r="E463" s="92">
        <v>22983775.510000002</v>
      </c>
      <c r="F463" s="92">
        <v>22983775.510000002</v>
      </c>
      <c r="G463" s="91">
        <v>22983775.510000002</v>
      </c>
    </row>
    <row r="464" spans="1:7" ht="38.25" outlineLevel="5" x14ac:dyDescent="0.25">
      <c r="A464" s="98" t="s">
        <v>572</v>
      </c>
      <c r="B464" s="97" t="s">
        <v>567</v>
      </c>
      <c r="C464" s="97" t="s">
        <v>571</v>
      </c>
      <c r="D464" s="97"/>
      <c r="E464" s="96">
        <v>113059.18</v>
      </c>
      <c r="F464" s="96">
        <v>113059.18</v>
      </c>
      <c r="G464" s="95">
        <v>113059.18</v>
      </c>
    </row>
    <row r="465" spans="1:7" ht="25.5" outlineLevel="6" x14ac:dyDescent="0.25">
      <c r="A465" s="94" t="s">
        <v>299</v>
      </c>
      <c r="B465" s="93" t="s">
        <v>567</v>
      </c>
      <c r="C465" s="93" t="s">
        <v>571</v>
      </c>
      <c r="D465" s="93" t="s">
        <v>296</v>
      </c>
      <c r="E465" s="92">
        <v>113059.18</v>
      </c>
      <c r="F465" s="92">
        <v>113059.18</v>
      </c>
      <c r="G465" s="91">
        <v>113059.18</v>
      </c>
    </row>
    <row r="466" spans="1:7" outlineLevel="4" x14ac:dyDescent="0.25">
      <c r="A466" s="102" t="s">
        <v>570</v>
      </c>
      <c r="B466" s="101" t="s">
        <v>567</v>
      </c>
      <c r="C466" s="101" t="s">
        <v>569</v>
      </c>
      <c r="D466" s="101"/>
      <c r="E466" s="100">
        <v>3205300</v>
      </c>
      <c r="F466" s="100">
        <v>3159700</v>
      </c>
      <c r="G466" s="99">
        <v>3159700</v>
      </c>
    </row>
    <row r="467" spans="1:7" ht="25.5" outlineLevel="5" x14ac:dyDescent="0.25">
      <c r="A467" s="98" t="s">
        <v>568</v>
      </c>
      <c r="B467" s="97" t="s">
        <v>567</v>
      </c>
      <c r="C467" s="97" t="s">
        <v>566</v>
      </c>
      <c r="D467" s="97"/>
      <c r="E467" s="96">
        <v>3205300</v>
      </c>
      <c r="F467" s="96">
        <v>3159700</v>
      </c>
      <c r="G467" s="95">
        <v>3159700</v>
      </c>
    </row>
    <row r="468" spans="1:7" ht="25.5" outlineLevel="6" x14ac:dyDescent="0.25">
      <c r="A468" s="94" t="s">
        <v>299</v>
      </c>
      <c r="B468" s="93" t="s">
        <v>567</v>
      </c>
      <c r="C468" s="93" t="s">
        <v>566</v>
      </c>
      <c r="D468" s="93" t="s">
        <v>296</v>
      </c>
      <c r="E468" s="92">
        <v>3205300</v>
      </c>
      <c r="F468" s="92">
        <v>3159700</v>
      </c>
      <c r="G468" s="91">
        <v>3159700</v>
      </c>
    </row>
    <row r="469" spans="1:7" outlineLevel="1" x14ac:dyDescent="0.25">
      <c r="A469" s="114" t="s">
        <v>565</v>
      </c>
      <c r="B469" s="113" t="s">
        <v>530</v>
      </c>
      <c r="C469" s="113"/>
      <c r="D469" s="113"/>
      <c r="E469" s="112">
        <v>179897789.30000001</v>
      </c>
      <c r="F469" s="112">
        <v>131707776.56</v>
      </c>
      <c r="G469" s="111">
        <v>137792018</v>
      </c>
    </row>
    <row r="470" spans="1:7" ht="25.5" outlineLevel="2" x14ac:dyDescent="0.25">
      <c r="A470" s="110" t="s">
        <v>382</v>
      </c>
      <c r="B470" s="109" t="s">
        <v>530</v>
      </c>
      <c r="C470" s="109" t="s">
        <v>381</v>
      </c>
      <c r="D470" s="109"/>
      <c r="E470" s="108">
        <v>1892053.92</v>
      </c>
      <c r="F470" s="108">
        <v>1892053.92</v>
      </c>
      <c r="G470" s="107">
        <v>1892053.92</v>
      </c>
    </row>
    <row r="471" spans="1:7" outlineLevel="3" x14ac:dyDescent="0.25">
      <c r="A471" s="106" t="s">
        <v>380</v>
      </c>
      <c r="B471" s="105" t="s">
        <v>530</v>
      </c>
      <c r="C471" s="105" t="s">
        <v>379</v>
      </c>
      <c r="D471" s="105"/>
      <c r="E471" s="104">
        <v>1892053.92</v>
      </c>
      <c r="F471" s="104">
        <v>1892053.92</v>
      </c>
      <c r="G471" s="103">
        <v>1892053.92</v>
      </c>
    </row>
    <row r="472" spans="1:7" outlineLevel="4" x14ac:dyDescent="0.25">
      <c r="A472" s="102" t="s">
        <v>378</v>
      </c>
      <c r="B472" s="101" t="s">
        <v>530</v>
      </c>
      <c r="C472" s="101" t="s">
        <v>377</v>
      </c>
      <c r="D472" s="101"/>
      <c r="E472" s="100">
        <v>1892053.92</v>
      </c>
      <c r="F472" s="100">
        <v>1892053.92</v>
      </c>
      <c r="G472" s="99">
        <v>1892053.92</v>
      </c>
    </row>
    <row r="473" spans="1:7" ht="38.25" outlineLevel="5" x14ac:dyDescent="0.25">
      <c r="A473" s="98" t="s">
        <v>564</v>
      </c>
      <c r="B473" s="97" t="s">
        <v>530</v>
      </c>
      <c r="C473" s="97" t="s">
        <v>563</v>
      </c>
      <c r="D473" s="97"/>
      <c r="E473" s="96">
        <v>1892053.92</v>
      </c>
      <c r="F473" s="96">
        <v>1892053.92</v>
      </c>
      <c r="G473" s="95">
        <v>1892053.92</v>
      </c>
    </row>
    <row r="474" spans="1:7" ht="25.5" outlineLevel="6" x14ac:dyDescent="0.25">
      <c r="A474" s="94" t="s">
        <v>299</v>
      </c>
      <c r="B474" s="93" t="s">
        <v>530</v>
      </c>
      <c r="C474" s="93" t="s">
        <v>563</v>
      </c>
      <c r="D474" s="93" t="s">
        <v>296</v>
      </c>
      <c r="E474" s="92">
        <v>1892053.92</v>
      </c>
      <c r="F474" s="92">
        <v>1892053.92</v>
      </c>
      <c r="G474" s="91">
        <v>1892053.92</v>
      </c>
    </row>
    <row r="475" spans="1:7" ht="25.5" outlineLevel="2" x14ac:dyDescent="0.25">
      <c r="A475" s="110" t="s">
        <v>336</v>
      </c>
      <c r="B475" s="109" t="s">
        <v>530</v>
      </c>
      <c r="C475" s="109" t="s">
        <v>335</v>
      </c>
      <c r="D475" s="109"/>
      <c r="E475" s="108">
        <v>810600</v>
      </c>
      <c r="F475" s="108">
        <v>810600</v>
      </c>
      <c r="G475" s="107">
        <v>810600</v>
      </c>
    </row>
    <row r="476" spans="1:7" outlineLevel="3" x14ac:dyDescent="0.25">
      <c r="A476" s="106" t="s">
        <v>334</v>
      </c>
      <c r="B476" s="105" t="s">
        <v>530</v>
      </c>
      <c r="C476" s="105" t="s">
        <v>333</v>
      </c>
      <c r="D476" s="105"/>
      <c r="E476" s="104">
        <v>810600</v>
      </c>
      <c r="F476" s="104">
        <v>810600</v>
      </c>
      <c r="G476" s="103">
        <v>810600</v>
      </c>
    </row>
    <row r="477" spans="1:7" ht="25.5" outlineLevel="4" x14ac:dyDescent="0.25">
      <c r="A477" s="102" t="s">
        <v>332</v>
      </c>
      <c r="B477" s="101" t="s">
        <v>530</v>
      </c>
      <c r="C477" s="101" t="s">
        <v>331</v>
      </c>
      <c r="D477" s="101"/>
      <c r="E477" s="100">
        <v>810600</v>
      </c>
      <c r="F477" s="100">
        <v>810600</v>
      </c>
      <c r="G477" s="99">
        <v>810600</v>
      </c>
    </row>
    <row r="478" spans="1:7" ht="25.5" outlineLevel="5" x14ac:dyDescent="0.25">
      <c r="A478" s="98" t="s">
        <v>330</v>
      </c>
      <c r="B478" s="97" t="s">
        <v>530</v>
      </c>
      <c r="C478" s="97" t="s">
        <v>329</v>
      </c>
      <c r="D478" s="97"/>
      <c r="E478" s="96">
        <v>810600</v>
      </c>
      <c r="F478" s="96">
        <v>810600</v>
      </c>
      <c r="G478" s="95">
        <v>810600</v>
      </c>
    </row>
    <row r="479" spans="1:7" ht="25.5" outlineLevel="6" x14ac:dyDescent="0.25">
      <c r="A479" s="94" t="s">
        <v>299</v>
      </c>
      <c r="B479" s="93" t="s">
        <v>530</v>
      </c>
      <c r="C479" s="93" t="s">
        <v>329</v>
      </c>
      <c r="D479" s="93" t="s">
        <v>296</v>
      </c>
      <c r="E479" s="92">
        <v>810600</v>
      </c>
      <c r="F479" s="92">
        <v>810600</v>
      </c>
      <c r="G479" s="91">
        <v>810600</v>
      </c>
    </row>
    <row r="480" spans="1:7" ht="25.5" outlineLevel="2" x14ac:dyDescent="0.25">
      <c r="A480" s="110" t="s">
        <v>416</v>
      </c>
      <c r="B480" s="109" t="s">
        <v>530</v>
      </c>
      <c r="C480" s="109" t="s">
        <v>415</v>
      </c>
      <c r="D480" s="109"/>
      <c r="E480" s="108">
        <v>121470139.5</v>
      </c>
      <c r="F480" s="108">
        <v>71005977.549999997</v>
      </c>
      <c r="G480" s="107">
        <v>74599967.75</v>
      </c>
    </row>
    <row r="481" spans="1:7" outlineLevel="3" x14ac:dyDescent="0.25">
      <c r="A481" s="106" t="s">
        <v>527</v>
      </c>
      <c r="B481" s="105" t="s">
        <v>530</v>
      </c>
      <c r="C481" s="105" t="s">
        <v>526</v>
      </c>
      <c r="D481" s="105"/>
      <c r="E481" s="104">
        <v>60133521.289999999</v>
      </c>
      <c r="F481" s="104">
        <v>5827072.4900000002</v>
      </c>
      <c r="G481" s="103">
        <v>5827072.4900000002</v>
      </c>
    </row>
    <row r="482" spans="1:7" outlineLevel="4" x14ac:dyDescent="0.25">
      <c r="A482" s="102" t="s">
        <v>525</v>
      </c>
      <c r="B482" s="101" t="s">
        <v>530</v>
      </c>
      <c r="C482" s="101" t="s">
        <v>524</v>
      </c>
      <c r="D482" s="101"/>
      <c r="E482" s="100">
        <v>23038141.109999999</v>
      </c>
      <c r="F482" s="100">
        <v>0</v>
      </c>
      <c r="G482" s="99">
        <v>0</v>
      </c>
    </row>
    <row r="483" spans="1:7" outlineLevel="5" x14ac:dyDescent="0.25">
      <c r="A483" s="98" t="s">
        <v>562</v>
      </c>
      <c r="B483" s="97" t="s">
        <v>530</v>
      </c>
      <c r="C483" s="97" t="s">
        <v>561</v>
      </c>
      <c r="D483" s="97"/>
      <c r="E483" s="96">
        <v>755666.67</v>
      </c>
      <c r="F483" s="96">
        <v>0</v>
      </c>
      <c r="G483" s="95">
        <v>0</v>
      </c>
    </row>
    <row r="484" spans="1:7" ht="25.5" outlineLevel="6" x14ac:dyDescent="0.25">
      <c r="A484" s="94" t="s">
        <v>299</v>
      </c>
      <c r="B484" s="93" t="s">
        <v>530</v>
      </c>
      <c r="C484" s="93" t="s">
        <v>561</v>
      </c>
      <c r="D484" s="93" t="s">
        <v>296</v>
      </c>
      <c r="E484" s="92">
        <v>755666.67</v>
      </c>
      <c r="F484" s="92">
        <v>0</v>
      </c>
      <c r="G484" s="91">
        <v>0</v>
      </c>
    </row>
    <row r="485" spans="1:7" outlineLevel="5" x14ac:dyDescent="0.25">
      <c r="A485" s="98" t="s">
        <v>560</v>
      </c>
      <c r="B485" s="97" t="s">
        <v>530</v>
      </c>
      <c r="C485" s="97" t="s">
        <v>559</v>
      </c>
      <c r="D485" s="97"/>
      <c r="E485" s="96">
        <v>22282474.440000001</v>
      </c>
      <c r="F485" s="96">
        <v>0</v>
      </c>
      <c r="G485" s="95">
        <v>0</v>
      </c>
    </row>
    <row r="486" spans="1:7" ht="25.5" outlineLevel="6" x14ac:dyDescent="0.25">
      <c r="A486" s="94" t="s">
        <v>299</v>
      </c>
      <c r="B486" s="93" t="s">
        <v>530</v>
      </c>
      <c r="C486" s="93" t="s">
        <v>559</v>
      </c>
      <c r="D486" s="93" t="s">
        <v>296</v>
      </c>
      <c r="E486" s="92">
        <v>22282474.440000001</v>
      </c>
      <c r="F486" s="92">
        <v>0</v>
      </c>
      <c r="G486" s="91">
        <v>0</v>
      </c>
    </row>
    <row r="487" spans="1:7" outlineLevel="4" x14ac:dyDescent="0.25">
      <c r="A487" s="102" t="s">
        <v>520</v>
      </c>
      <c r="B487" s="101" t="s">
        <v>530</v>
      </c>
      <c r="C487" s="101" t="s">
        <v>519</v>
      </c>
      <c r="D487" s="101"/>
      <c r="E487" s="100">
        <v>5645486.4299999997</v>
      </c>
      <c r="F487" s="100">
        <v>5645486.4299999997</v>
      </c>
      <c r="G487" s="99">
        <v>5645486.4299999997</v>
      </c>
    </row>
    <row r="488" spans="1:7" outlineLevel="5" x14ac:dyDescent="0.25">
      <c r="A488" s="98" t="s">
        <v>558</v>
      </c>
      <c r="B488" s="97" t="s">
        <v>530</v>
      </c>
      <c r="C488" s="97" t="s">
        <v>557</v>
      </c>
      <c r="D488" s="97"/>
      <c r="E488" s="96">
        <v>507504.15</v>
      </c>
      <c r="F488" s="96">
        <v>507504.15</v>
      </c>
      <c r="G488" s="95">
        <v>507504.15</v>
      </c>
    </row>
    <row r="489" spans="1:7" outlineLevel="6" x14ac:dyDescent="0.25">
      <c r="A489" s="94" t="s">
        <v>343</v>
      </c>
      <c r="B489" s="93" t="s">
        <v>530</v>
      </c>
      <c r="C489" s="93" t="s">
        <v>557</v>
      </c>
      <c r="D489" s="93" t="s">
        <v>340</v>
      </c>
      <c r="E489" s="92">
        <v>57779.35</v>
      </c>
      <c r="F489" s="92">
        <v>57779.35</v>
      </c>
      <c r="G489" s="91">
        <v>57779.35</v>
      </c>
    </row>
    <row r="490" spans="1:7" ht="25.5" outlineLevel="6" x14ac:dyDescent="0.25">
      <c r="A490" s="94" t="s">
        <v>299</v>
      </c>
      <c r="B490" s="93" t="s">
        <v>530</v>
      </c>
      <c r="C490" s="93" t="s">
        <v>557</v>
      </c>
      <c r="D490" s="93" t="s">
        <v>296</v>
      </c>
      <c r="E490" s="92">
        <v>449724.8</v>
      </c>
      <c r="F490" s="92">
        <v>449724.8</v>
      </c>
      <c r="G490" s="91">
        <v>449724.8</v>
      </c>
    </row>
    <row r="491" spans="1:7" outlineLevel="5" x14ac:dyDescent="0.25">
      <c r="A491" s="98" t="s">
        <v>556</v>
      </c>
      <c r="B491" s="97" t="s">
        <v>530</v>
      </c>
      <c r="C491" s="97" t="s">
        <v>555</v>
      </c>
      <c r="D491" s="97"/>
      <c r="E491" s="96">
        <v>4255000</v>
      </c>
      <c r="F491" s="96">
        <v>4255000</v>
      </c>
      <c r="G491" s="95">
        <v>4255000</v>
      </c>
    </row>
    <row r="492" spans="1:7" ht="25.5" outlineLevel="6" x14ac:dyDescent="0.25">
      <c r="A492" s="94" t="s">
        <v>299</v>
      </c>
      <c r="B492" s="93" t="s">
        <v>530</v>
      </c>
      <c r="C492" s="93" t="s">
        <v>555</v>
      </c>
      <c r="D492" s="93" t="s">
        <v>296</v>
      </c>
      <c r="E492" s="92">
        <v>4255000</v>
      </c>
      <c r="F492" s="92">
        <v>4255000</v>
      </c>
      <c r="G492" s="91">
        <v>4255000</v>
      </c>
    </row>
    <row r="493" spans="1:7" outlineLevel="5" x14ac:dyDescent="0.25">
      <c r="A493" s="98" t="s">
        <v>554</v>
      </c>
      <c r="B493" s="97" t="s">
        <v>530</v>
      </c>
      <c r="C493" s="97" t="s">
        <v>553</v>
      </c>
      <c r="D493" s="97"/>
      <c r="E493" s="96">
        <v>171526.81</v>
      </c>
      <c r="F493" s="96">
        <v>171526.81</v>
      </c>
      <c r="G493" s="95">
        <v>171526.81</v>
      </c>
    </row>
    <row r="494" spans="1:7" ht="25.5" outlineLevel="6" x14ac:dyDescent="0.25">
      <c r="A494" s="94" t="s">
        <v>299</v>
      </c>
      <c r="B494" s="93" t="s">
        <v>530</v>
      </c>
      <c r="C494" s="93" t="s">
        <v>553</v>
      </c>
      <c r="D494" s="93" t="s">
        <v>296</v>
      </c>
      <c r="E494" s="92">
        <v>171526.81</v>
      </c>
      <c r="F494" s="92">
        <v>171526.81</v>
      </c>
      <c r="G494" s="91">
        <v>171526.81</v>
      </c>
    </row>
    <row r="495" spans="1:7" outlineLevel="5" x14ac:dyDescent="0.25">
      <c r="A495" s="98" t="s">
        <v>552</v>
      </c>
      <c r="B495" s="97" t="s">
        <v>530</v>
      </c>
      <c r="C495" s="97" t="s">
        <v>551</v>
      </c>
      <c r="D495" s="97"/>
      <c r="E495" s="96">
        <v>711455.47</v>
      </c>
      <c r="F495" s="96">
        <v>711455.47</v>
      </c>
      <c r="G495" s="95">
        <v>711455.47</v>
      </c>
    </row>
    <row r="496" spans="1:7" ht="25.5" outlineLevel="6" x14ac:dyDescent="0.25">
      <c r="A496" s="94" t="s">
        <v>299</v>
      </c>
      <c r="B496" s="93" t="s">
        <v>530</v>
      </c>
      <c r="C496" s="93" t="s">
        <v>551</v>
      </c>
      <c r="D496" s="93" t="s">
        <v>296</v>
      </c>
      <c r="E496" s="92">
        <v>711455.47</v>
      </c>
      <c r="F496" s="92">
        <v>711455.47</v>
      </c>
      <c r="G496" s="91">
        <v>711455.47</v>
      </c>
    </row>
    <row r="497" spans="1:7" outlineLevel="4" x14ac:dyDescent="0.25">
      <c r="A497" s="102" t="s">
        <v>550</v>
      </c>
      <c r="B497" s="101" t="s">
        <v>530</v>
      </c>
      <c r="C497" s="101" t="s">
        <v>549</v>
      </c>
      <c r="D497" s="101"/>
      <c r="E497" s="100">
        <v>181586.06</v>
      </c>
      <c r="F497" s="100">
        <v>181586.06</v>
      </c>
      <c r="G497" s="99">
        <v>181586.06</v>
      </c>
    </row>
    <row r="498" spans="1:7" ht="25.5" outlineLevel="5" x14ac:dyDescent="0.25">
      <c r="A498" s="98" t="s">
        <v>548</v>
      </c>
      <c r="B498" s="97" t="s">
        <v>530</v>
      </c>
      <c r="C498" s="97" t="s">
        <v>547</v>
      </c>
      <c r="D498" s="97"/>
      <c r="E498" s="96">
        <v>121254.87</v>
      </c>
      <c r="F498" s="96">
        <v>121254.87</v>
      </c>
      <c r="G498" s="95">
        <v>121254.87</v>
      </c>
    </row>
    <row r="499" spans="1:7" ht="25.5" outlineLevel="6" x14ac:dyDescent="0.25">
      <c r="A499" s="94" t="s">
        <v>299</v>
      </c>
      <c r="B499" s="93" t="s">
        <v>530</v>
      </c>
      <c r="C499" s="93" t="s">
        <v>547</v>
      </c>
      <c r="D499" s="93" t="s">
        <v>296</v>
      </c>
      <c r="E499" s="92">
        <v>121254.87</v>
      </c>
      <c r="F499" s="92">
        <v>121254.87</v>
      </c>
      <c r="G499" s="91">
        <v>121254.87</v>
      </c>
    </row>
    <row r="500" spans="1:7" outlineLevel="5" x14ac:dyDescent="0.25">
      <c r="A500" s="98" t="s">
        <v>546</v>
      </c>
      <c r="B500" s="97" t="s">
        <v>530</v>
      </c>
      <c r="C500" s="97" t="s">
        <v>545</v>
      </c>
      <c r="D500" s="97"/>
      <c r="E500" s="96">
        <v>60331.19</v>
      </c>
      <c r="F500" s="96">
        <v>60331.19</v>
      </c>
      <c r="G500" s="95">
        <v>60331.19</v>
      </c>
    </row>
    <row r="501" spans="1:7" ht="25.5" outlineLevel="6" x14ac:dyDescent="0.25">
      <c r="A501" s="94" t="s">
        <v>299</v>
      </c>
      <c r="B501" s="93" t="s">
        <v>530</v>
      </c>
      <c r="C501" s="93" t="s">
        <v>545</v>
      </c>
      <c r="D501" s="93" t="s">
        <v>296</v>
      </c>
      <c r="E501" s="92">
        <v>60331.19</v>
      </c>
      <c r="F501" s="92">
        <v>60331.19</v>
      </c>
      <c r="G501" s="91">
        <v>60331.19</v>
      </c>
    </row>
    <row r="502" spans="1:7" outlineLevel="4" x14ac:dyDescent="0.25">
      <c r="A502" s="102" t="s">
        <v>544</v>
      </c>
      <c r="B502" s="101" t="s">
        <v>530</v>
      </c>
      <c r="C502" s="101" t="s">
        <v>543</v>
      </c>
      <c r="D502" s="101"/>
      <c r="E502" s="100">
        <v>31268307.690000001</v>
      </c>
      <c r="F502" s="100">
        <v>0</v>
      </c>
      <c r="G502" s="99">
        <v>0</v>
      </c>
    </row>
    <row r="503" spans="1:7" ht="25.5" outlineLevel="5" x14ac:dyDescent="0.25">
      <c r="A503" s="98" t="s">
        <v>542</v>
      </c>
      <c r="B503" s="97" t="s">
        <v>530</v>
      </c>
      <c r="C503" s="97" t="s">
        <v>541</v>
      </c>
      <c r="D503" s="97"/>
      <c r="E503" s="96">
        <v>31268307.690000001</v>
      </c>
      <c r="F503" s="96">
        <v>0</v>
      </c>
      <c r="G503" s="95">
        <v>0</v>
      </c>
    </row>
    <row r="504" spans="1:7" ht="25.5" outlineLevel="6" x14ac:dyDescent="0.25">
      <c r="A504" s="94" t="s">
        <v>299</v>
      </c>
      <c r="B504" s="93" t="s">
        <v>530</v>
      </c>
      <c r="C504" s="93" t="s">
        <v>541</v>
      </c>
      <c r="D504" s="93" t="s">
        <v>296</v>
      </c>
      <c r="E504" s="92">
        <v>31268307.690000001</v>
      </c>
      <c r="F504" s="92">
        <v>0</v>
      </c>
      <c r="G504" s="91">
        <v>0</v>
      </c>
    </row>
    <row r="505" spans="1:7" ht="25.5" outlineLevel="3" x14ac:dyDescent="0.25">
      <c r="A505" s="106" t="s">
        <v>414</v>
      </c>
      <c r="B505" s="105" t="s">
        <v>530</v>
      </c>
      <c r="C505" s="105" t="s">
        <v>413</v>
      </c>
      <c r="D505" s="105"/>
      <c r="E505" s="104">
        <v>61336618.210000001</v>
      </c>
      <c r="F505" s="104">
        <v>65178905.060000002</v>
      </c>
      <c r="G505" s="103">
        <v>68772895.260000005</v>
      </c>
    </row>
    <row r="506" spans="1:7" outlineLevel="4" x14ac:dyDescent="0.25">
      <c r="A506" s="102" t="s">
        <v>540</v>
      </c>
      <c r="B506" s="101" t="s">
        <v>530</v>
      </c>
      <c r="C506" s="101" t="s">
        <v>539</v>
      </c>
      <c r="D506" s="101"/>
      <c r="E506" s="100">
        <v>61336618.210000001</v>
      </c>
      <c r="F506" s="100">
        <v>65178905.060000002</v>
      </c>
      <c r="G506" s="99">
        <v>68772895.260000005</v>
      </c>
    </row>
    <row r="507" spans="1:7" ht="25.5" outlineLevel="5" x14ac:dyDescent="0.25">
      <c r="A507" s="98" t="s">
        <v>538</v>
      </c>
      <c r="B507" s="97" t="s">
        <v>530</v>
      </c>
      <c r="C507" s="97" t="s">
        <v>537</v>
      </c>
      <c r="D507" s="97"/>
      <c r="E507" s="96">
        <v>61336618.210000001</v>
      </c>
      <c r="F507" s="96">
        <v>65178905.060000002</v>
      </c>
      <c r="G507" s="95">
        <v>68772895.260000005</v>
      </c>
    </row>
    <row r="508" spans="1:7" ht="25.5" outlineLevel="6" x14ac:dyDescent="0.25">
      <c r="A508" s="94" t="s">
        <v>299</v>
      </c>
      <c r="B508" s="93" t="s">
        <v>530</v>
      </c>
      <c r="C508" s="93" t="s">
        <v>537</v>
      </c>
      <c r="D508" s="93" t="s">
        <v>296</v>
      </c>
      <c r="E508" s="92">
        <v>61336618.210000001</v>
      </c>
      <c r="F508" s="92">
        <v>65178905.060000002</v>
      </c>
      <c r="G508" s="91">
        <v>68772895.260000005</v>
      </c>
    </row>
    <row r="509" spans="1:7" ht="25.5" outlineLevel="2" x14ac:dyDescent="0.25">
      <c r="A509" s="110" t="s">
        <v>497</v>
      </c>
      <c r="B509" s="109" t="s">
        <v>530</v>
      </c>
      <c r="C509" s="109" t="s">
        <v>496</v>
      </c>
      <c r="D509" s="109"/>
      <c r="E509" s="108">
        <v>55724995.880000003</v>
      </c>
      <c r="F509" s="108">
        <v>57999145.090000004</v>
      </c>
      <c r="G509" s="107">
        <v>60489396.329999998</v>
      </c>
    </row>
    <row r="510" spans="1:7" ht="25.5" outlineLevel="4" x14ac:dyDescent="0.25">
      <c r="A510" s="102" t="s">
        <v>536</v>
      </c>
      <c r="B510" s="101" t="s">
        <v>530</v>
      </c>
      <c r="C510" s="101" t="s">
        <v>535</v>
      </c>
      <c r="D510" s="101"/>
      <c r="E510" s="100">
        <v>55724995.880000003</v>
      </c>
      <c r="F510" s="100">
        <v>57999145.090000004</v>
      </c>
      <c r="G510" s="99">
        <v>60489396.329999998</v>
      </c>
    </row>
    <row r="511" spans="1:7" ht="25.5" outlineLevel="5" x14ac:dyDescent="0.25">
      <c r="A511" s="98" t="s">
        <v>493</v>
      </c>
      <c r="B511" s="97" t="s">
        <v>530</v>
      </c>
      <c r="C511" s="97" t="s">
        <v>534</v>
      </c>
      <c r="D511" s="97"/>
      <c r="E511" s="96">
        <v>50000</v>
      </c>
      <c r="F511" s="96">
        <v>0</v>
      </c>
      <c r="G511" s="95">
        <v>0</v>
      </c>
    </row>
    <row r="512" spans="1:7" ht="25.5" outlineLevel="6" x14ac:dyDescent="0.25">
      <c r="A512" s="94" t="s">
        <v>299</v>
      </c>
      <c r="B512" s="93" t="s">
        <v>530</v>
      </c>
      <c r="C512" s="93" t="s">
        <v>534</v>
      </c>
      <c r="D512" s="93" t="s">
        <v>296</v>
      </c>
      <c r="E512" s="92">
        <v>50000</v>
      </c>
      <c r="F512" s="92">
        <v>0</v>
      </c>
      <c r="G512" s="91">
        <v>0</v>
      </c>
    </row>
    <row r="513" spans="1:7" outlineLevel="5" x14ac:dyDescent="0.25">
      <c r="A513" s="98" t="s">
        <v>533</v>
      </c>
      <c r="B513" s="97" t="s">
        <v>530</v>
      </c>
      <c r="C513" s="97" t="s">
        <v>532</v>
      </c>
      <c r="D513" s="97"/>
      <c r="E513" s="96">
        <v>55395258.280000001</v>
      </c>
      <c r="F513" s="96">
        <v>57719407.490000002</v>
      </c>
      <c r="G513" s="95">
        <v>60209658.729999997</v>
      </c>
    </row>
    <row r="514" spans="1:7" ht="25.5" outlineLevel="6" x14ac:dyDescent="0.25">
      <c r="A514" s="94" t="s">
        <v>299</v>
      </c>
      <c r="B514" s="93" t="s">
        <v>530</v>
      </c>
      <c r="C514" s="93" t="s">
        <v>532</v>
      </c>
      <c r="D514" s="93" t="s">
        <v>296</v>
      </c>
      <c r="E514" s="92">
        <v>55395258.280000001</v>
      </c>
      <c r="F514" s="92">
        <v>57719407.490000002</v>
      </c>
      <c r="G514" s="91">
        <v>60209658.729999997</v>
      </c>
    </row>
    <row r="515" spans="1:7" ht="25.5" outlineLevel="5" x14ac:dyDescent="0.25">
      <c r="A515" s="98" t="s">
        <v>531</v>
      </c>
      <c r="B515" s="97" t="s">
        <v>530</v>
      </c>
      <c r="C515" s="97" t="s">
        <v>529</v>
      </c>
      <c r="D515" s="97"/>
      <c r="E515" s="96">
        <v>279737.59999999998</v>
      </c>
      <c r="F515" s="96">
        <v>279737.59999999998</v>
      </c>
      <c r="G515" s="95">
        <v>279737.59999999998</v>
      </c>
    </row>
    <row r="516" spans="1:7" ht="25.5" outlineLevel="6" x14ac:dyDescent="0.25">
      <c r="A516" s="94" t="s">
        <v>299</v>
      </c>
      <c r="B516" s="93" t="s">
        <v>530</v>
      </c>
      <c r="C516" s="93" t="s">
        <v>529</v>
      </c>
      <c r="D516" s="93" t="s">
        <v>296</v>
      </c>
      <c r="E516" s="92">
        <v>279737.59999999998</v>
      </c>
      <c r="F516" s="92">
        <v>279737.59999999998</v>
      </c>
      <c r="G516" s="91">
        <v>279737.59999999998</v>
      </c>
    </row>
    <row r="517" spans="1:7" outlineLevel="1" x14ac:dyDescent="0.25">
      <c r="A517" s="114" t="s">
        <v>528</v>
      </c>
      <c r="B517" s="113" t="s">
        <v>504</v>
      </c>
      <c r="C517" s="113"/>
      <c r="D517" s="113"/>
      <c r="E517" s="112">
        <v>30878972.460000001</v>
      </c>
      <c r="F517" s="112">
        <v>16314936.939999999</v>
      </c>
      <c r="G517" s="111">
        <v>16427552.33</v>
      </c>
    </row>
    <row r="518" spans="1:7" ht="25.5" outlineLevel="2" x14ac:dyDescent="0.25">
      <c r="A518" s="110" t="s">
        <v>416</v>
      </c>
      <c r="B518" s="109" t="s">
        <v>504</v>
      </c>
      <c r="C518" s="109" t="s">
        <v>415</v>
      </c>
      <c r="D518" s="109"/>
      <c r="E518" s="108">
        <v>30728972.460000001</v>
      </c>
      <c r="F518" s="108">
        <v>16164936.939999999</v>
      </c>
      <c r="G518" s="107">
        <v>16277552.33</v>
      </c>
    </row>
    <row r="519" spans="1:7" outlineLevel="3" x14ac:dyDescent="0.25">
      <c r="A519" s="106" t="s">
        <v>527</v>
      </c>
      <c r="B519" s="105" t="s">
        <v>504</v>
      </c>
      <c r="C519" s="105" t="s">
        <v>526</v>
      </c>
      <c r="D519" s="105"/>
      <c r="E519" s="104">
        <v>23410817.600000001</v>
      </c>
      <c r="F519" s="104">
        <v>8846782.0800000001</v>
      </c>
      <c r="G519" s="103">
        <v>8959397.4700000007</v>
      </c>
    </row>
    <row r="520" spans="1:7" outlineLevel="4" x14ac:dyDescent="0.25">
      <c r="A520" s="102" t="s">
        <v>525</v>
      </c>
      <c r="B520" s="101" t="s">
        <v>504</v>
      </c>
      <c r="C520" s="101" t="s">
        <v>524</v>
      </c>
      <c r="D520" s="101"/>
      <c r="E520" s="100">
        <v>14639230.77</v>
      </c>
      <c r="F520" s="100">
        <v>0</v>
      </c>
      <c r="G520" s="99">
        <v>0</v>
      </c>
    </row>
    <row r="521" spans="1:7" outlineLevel="5" x14ac:dyDescent="0.25">
      <c r="A521" s="98" t="s">
        <v>117</v>
      </c>
      <c r="B521" s="97" t="s">
        <v>504</v>
      </c>
      <c r="C521" s="97" t="s">
        <v>523</v>
      </c>
      <c r="D521" s="97"/>
      <c r="E521" s="96">
        <v>9515500</v>
      </c>
      <c r="F521" s="96">
        <v>0</v>
      </c>
      <c r="G521" s="95">
        <v>0</v>
      </c>
    </row>
    <row r="522" spans="1:7" outlineLevel="6" x14ac:dyDescent="0.25">
      <c r="A522" s="94" t="s">
        <v>343</v>
      </c>
      <c r="B522" s="93" t="s">
        <v>504</v>
      </c>
      <c r="C522" s="93" t="s">
        <v>523</v>
      </c>
      <c r="D522" s="93" t="s">
        <v>340</v>
      </c>
      <c r="E522" s="92">
        <v>9515500</v>
      </c>
      <c r="F522" s="92">
        <v>0</v>
      </c>
      <c r="G522" s="91">
        <v>0</v>
      </c>
    </row>
    <row r="523" spans="1:7" ht="25.5" outlineLevel="5" x14ac:dyDescent="0.25">
      <c r="A523" s="98" t="s">
        <v>522</v>
      </c>
      <c r="B523" s="97" t="s">
        <v>504</v>
      </c>
      <c r="C523" s="97" t="s">
        <v>521</v>
      </c>
      <c r="D523" s="97"/>
      <c r="E523" s="96">
        <v>5123730.7699999996</v>
      </c>
      <c r="F523" s="96">
        <v>0</v>
      </c>
      <c r="G523" s="95">
        <v>0</v>
      </c>
    </row>
    <row r="524" spans="1:7" outlineLevel="6" x14ac:dyDescent="0.25">
      <c r="A524" s="94" t="s">
        <v>343</v>
      </c>
      <c r="B524" s="93" t="s">
        <v>504</v>
      </c>
      <c r="C524" s="93" t="s">
        <v>521</v>
      </c>
      <c r="D524" s="93" t="s">
        <v>340</v>
      </c>
      <c r="E524" s="92">
        <v>5123730.7699999996</v>
      </c>
      <c r="F524" s="92">
        <v>0</v>
      </c>
      <c r="G524" s="91">
        <v>0</v>
      </c>
    </row>
    <row r="525" spans="1:7" outlineLevel="4" x14ac:dyDescent="0.25">
      <c r="A525" s="102" t="s">
        <v>520</v>
      </c>
      <c r="B525" s="101" t="s">
        <v>504</v>
      </c>
      <c r="C525" s="101" t="s">
        <v>519</v>
      </c>
      <c r="D525" s="101"/>
      <c r="E525" s="100">
        <v>8771586.8300000001</v>
      </c>
      <c r="F525" s="100">
        <v>8846782.0800000001</v>
      </c>
      <c r="G525" s="99">
        <v>8959397.4700000007</v>
      </c>
    </row>
    <row r="526" spans="1:7" outlineLevel="5" x14ac:dyDescent="0.25">
      <c r="A526" s="98" t="s">
        <v>518</v>
      </c>
      <c r="B526" s="97" t="s">
        <v>504</v>
      </c>
      <c r="C526" s="97" t="s">
        <v>517</v>
      </c>
      <c r="D526" s="97"/>
      <c r="E526" s="96">
        <v>3312053</v>
      </c>
      <c r="F526" s="96">
        <v>3312053</v>
      </c>
      <c r="G526" s="95">
        <v>3312053</v>
      </c>
    </row>
    <row r="527" spans="1:7" ht="25.5" outlineLevel="6" x14ac:dyDescent="0.25">
      <c r="A527" s="94" t="s">
        <v>299</v>
      </c>
      <c r="B527" s="93" t="s">
        <v>504</v>
      </c>
      <c r="C527" s="93" t="s">
        <v>517</v>
      </c>
      <c r="D527" s="93" t="s">
        <v>296</v>
      </c>
      <c r="E527" s="92">
        <v>3312053</v>
      </c>
      <c r="F527" s="92">
        <v>3312053</v>
      </c>
      <c r="G527" s="91">
        <v>3312053</v>
      </c>
    </row>
    <row r="528" spans="1:7" outlineLevel="5" x14ac:dyDescent="0.25">
      <c r="A528" s="98" t="s">
        <v>516</v>
      </c>
      <c r="B528" s="97" t="s">
        <v>504</v>
      </c>
      <c r="C528" s="97" t="s">
        <v>515</v>
      </c>
      <c r="D528" s="97"/>
      <c r="E528" s="96">
        <v>656764.6</v>
      </c>
      <c r="F528" s="96">
        <v>642113.69999999995</v>
      </c>
      <c r="G528" s="95">
        <v>642113.69999999995</v>
      </c>
    </row>
    <row r="529" spans="1:7" outlineLevel="6" x14ac:dyDescent="0.25">
      <c r="A529" s="94" t="s">
        <v>343</v>
      </c>
      <c r="B529" s="93" t="s">
        <v>504</v>
      </c>
      <c r="C529" s="93" t="s">
        <v>515</v>
      </c>
      <c r="D529" s="93" t="s">
        <v>340</v>
      </c>
      <c r="E529" s="92">
        <v>656764.6</v>
      </c>
      <c r="F529" s="92">
        <v>0</v>
      </c>
      <c r="G529" s="91">
        <v>0</v>
      </c>
    </row>
    <row r="530" spans="1:7" ht="25.5" outlineLevel="6" x14ac:dyDescent="0.25">
      <c r="A530" s="94" t="s">
        <v>299</v>
      </c>
      <c r="B530" s="93" t="s">
        <v>504</v>
      </c>
      <c r="C530" s="93" t="s">
        <v>515</v>
      </c>
      <c r="D530" s="93" t="s">
        <v>296</v>
      </c>
      <c r="E530" s="92">
        <v>0</v>
      </c>
      <c r="F530" s="92">
        <v>642113.69999999995</v>
      </c>
      <c r="G530" s="91">
        <v>642113.69999999995</v>
      </c>
    </row>
    <row r="531" spans="1:7" ht="25.5" outlineLevel="5" x14ac:dyDescent="0.25">
      <c r="A531" s="98" t="s">
        <v>64</v>
      </c>
      <c r="B531" s="97" t="s">
        <v>504</v>
      </c>
      <c r="C531" s="97" t="s">
        <v>514</v>
      </c>
      <c r="D531" s="97"/>
      <c r="E531" s="96">
        <v>3121800</v>
      </c>
      <c r="F531" s="96">
        <v>3180200</v>
      </c>
      <c r="G531" s="95">
        <v>3253400</v>
      </c>
    </row>
    <row r="532" spans="1:7" ht="25.5" outlineLevel="6" x14ac:dyDescent="0.25">
      <c r="A532" s="94" t="s">
        <v>299</v>
      </c>
      <c r="B532" s="93" t="s">
        <v>504</v>
      </c>
      <c r="C532" s="93" t="s">
        <v>514</v>
      </c>
      <c r="D532" s="93" t="s">
        <v>296</v>
      </c>
      <c r="E532" s="92">
        <v>3121800</v>
      </c>
      <c r="F532" s="92">
        <v>3180200</v>
      </c>
      <c r="G532" s="91">
        <v>3253400</v>
      </c>
    </row>
    <row r="533" spans="1:7" ht="25.5" outlineLevel="5" x14ac:dyDescent="0.25">
      <c r="A533" s="98" t="s">
        <v>513</v>
      </c>
      <c r="B533" s="97" t="s">
        <v>504</v>
      </c>
      <c r="C533" s="97" t="s">
        <v>512</v>
      </c>
      <c r="D533" s="97"/>
      <c r="E533" s="96">
        <v>1680969.23</v>
      </c>
      <c r="F533" s="96">
        <v>1712415.38</v>
      </c>
      <c r="G533" s="95">
        <v>1751830.77</v>
      </c>
    </row>
    <row r="534" spans="1:7" ht="25.5" outlineLevel="6" x14ac:dyDescent="0.25">
      <c r="A534" s="94" t="s">
        <v>299</v>
      </c>
      <c r="B534" s="93" t="s">
        <v>504</v>
      </c>
      <c r="C534" s="93" t="s">
        <v>512</v>
      </c>
      <c r="D534" s="93" t="s">
        <v>296</v>
      </c>
      <c r="E534" s="92">
        <v>1680969.23</v>
      </c>
      <c r="F534" s="92">
        <v>1712415.38</v>
      </c>
      <c r="G534" s="91">
        <v>1751830.77</v>
      </c>
    </row>
    <row r="535" spans="1:7" ht="25.5" outlineLevel="3" x14ac:dyDescent="0.25">
      <c r="A535" s="106" t="s">
        <v>414</v>
      </c>
      <c r="B535" s="105" t="s">
        <v>504</v>
      </c>
      <c r="C535" s="105" t="s">
        <v>413</v>
      </c>
      <c r="D535" s="105"/>
      <c r="E535" s="104">
        <v>7318154.8600000003</v>
      </c>
      <c r="F535" s="104">
        <v>7318154.8600000003</v>
      </c>
      <c r="G535" s="103">
        <v>7318154.8600000003</v>
      </c>
    </row>
    <row r="536" spans="1:7" outlineLevel="4" x14ac:dyDescent="0.25">
      <c r="A536" s="102" t="s">
        <v>511</v>
      </c>
      <c r="B536" s="101" t="s">
        <v>504</v>
      </c>
      <c r="C536" s="101" t="s">
        <v>510</v>
      </c>
      <c r="D536" s="101"/>
      <c r="E536" s="100">
        <v>7318154.8600000003</v>
      </c>
      <c r="F536" s="100">
        <v>7318154.8600000003</v>
      </c>
      <c r="G536" s="99">
        <v>7318154.8600000003</v>
      </c>
    </row>
    <row r="537" spans="1:7" outlineLevel="5" x14ac:dyDescent="0.25">
      <c r="A537" s="98" t="s">
        <v>509</v>
      </c>
      <c r="B537" s="97" t="s">
        <v>504</v>
      </c>
      <c r="C537" s="97" t="s">
        <v>508</v>
      </c>
      <c r="D537" s="97"/>
      <c r="E537" s="96">
        <v>7318154.8600000003</v>
      </c>
      <c r="F537" s="96">
        <v>7318154.8600000003</v>
      </c>
      <c r="G537" s="95">
        <v>7318154.8600000003</v>
      </c>
    </row>
    <row r="538" spans="1:7" ht="25.5" outlineLevel="6" x14ac:dyDescent="0.25">
      <c r="A538" s="94" t="s">
        <v>299</v>
      </c>
      <c r="B538" s="93" t="s">
        <v>504</v>
      </c>
      <c r="C538" s="93" t="s">
        <v>508</v>
      </c>
      <c r="D538" s="93" t="s">
        <v>296</v>
      </c>
      <c r="E538" s="92">
        <v>7318154.8600000003</v>
      </c>
      <c r="F538" s="92">
        <v>7318154.8600000003</v>
      </c>
      <c r="G538" s="91">
        <v>7318154.8600000003</v>
      </c>
    </row>
    <row r="539" spans="1:7" ht="25.5" outlineLevel="2" x14ac:dyDescent="0.25">
      <c r="A539" s="110" t="s">
        <v>497</v>
      </c>
      <c r="B539" s="109" t="s">
        <v>504</v>
      </c>
      <c r="C539" s="109" t="s">
        <v>496</v>
      </c>
      <c r="D539" s="109"/>
      <c r="E539" s="108">
        <v>150000</v>
      </c>
      <c r="F539" s="108">
        <v>150000</v>
      </c>
      <c r="G539" s="107">
        <v>150000</v>
      </c>
    </row>
    <row r="540" spans="1:7" outlineLevel="4" x14ac:dyDescent="0.25">
      <c r="A540" s="102" t="s">
        <v>507</v>
      </c>
      <c r="B540" s="101" t="s">
        <v>504</v>
      </c>
      <c r="C540" s="101" t="s">
        <v>506</v>
      </c>
      <c r="D540" s="101"/>
      <c r="E540" s="100">
        <v>150000</v>
      </c>
      <c r="F540" s="100">
        <v>150000</v>
      </c>
      <c r="G540" s="99">
        <v>150000</v>
      </c>
    </row>
    <row r="541" spans="1:7" outlineLevel="5" x14ac:dyDescent="0.25">
      <c r="A541" s="98" t="s">
        <v>505</v>
      </c>
      <c r="B541" s="97" t="s">
        <v>504</v>
      </c>
      <c r="C541" s="97" t="s">
        <v>503</v>
      </c>
      <c r="D541" s="97"/>
      <c r="E541" s="96">
        <v>150000</v>
      </c>
      <c r="F541" s="96">
        <v>150000</v>
      </c>
      <c r="G541" s="95">
        <v>150000</v>
      </c>
    </row>
    <row r="542" spans="1:7" outlineLevel="6" x14ac:dyDescent="0.25">
      <c r="A542" s="94" t="s">
        <v>343</v>
      </c>
      <c r="B542" s="93" t="s">
        <v>504</v>
      </c>
      <c r="C542" s="93" t="s">
        <v>503</v>
      </c>
      <c r="D542" s="93" t="s">
        <v>340</v>
      </c>
      <c r="E542" s="92">
        <v>150000</v>
      </c>
      <c r="F542" s="92">
        <v>150000</v>
      </c>
      <c r="G542" s="91">
        <v>150000</v>
      </c>
    </row>
    <row r="543" spans="1:7" x14ac:dyDescent="0.25">
      <c r="A543" s="118" t="s">
        <v>502</v>
      </c>
      <c r="B543" s="117" t="s">
        <v>501</v>
      </c>
      <c r="C543" s="117"/>
      <c r="D543" s="117"/>
      <c r="E543" s="116">
        <v>626339919.11000001</v>
      </c>
      <c r="F543" s="116">
        <v>675812067.87</v>
      </c>
      <c r="G543" s="115">
        <v>191083788.22</v>
      </c>
    </row>
    <row r="544" spans="1:7" outlineLevel="1" x14ac:dyDescent="0.25">
      <c r="A544" s="114" t="s">
        <v>500</v>
      </c>
      <c r="B544" s="113" t="s">
        <v>453</v>
      </c>
      <c r="C544" s="113"/>
      <c r="D544" s="113"/>
      <c r="E544" s="112">
        <v>626339919.11000001</v>
      </c>
      <c r="F544" s="112">
        <v>675812067.87</v>
      </c>
      <c r="G544" s="111">
        <v>191083788.22</v>
      </c>
    </row>
    <row r="545" spans="1:7" ht="25.5" outlineLevel="2" x14ac:dyDescent="0.25">
      <c r="A545" s="110" t="s">
        <v>382</v>
      </c>
      <c r="B545" s="109" t="s">
        <v>453</v>
      </c>
      <c r="C545" s="109" t="s">
        <v>381</v>
      </c>
      <c r="D545" s="109"/>
      <c r="E545" s="108">
        <v>2811044.7</v>
      </c>
      <c r="F545" s="108">
        <v>2811044.7</v>
      </c>
      <c r="G545" s="107">
        <v>2811044.7</v>
      </c>
    </row>
    <row r="546" spans="1:7" outlineLevel="3" x14ac:dyDescent="0.25">
      <c r="A546" s="106" t="s">
        <v>380</v>
      </c>
      <c r="B546" s="105" t="s">
        <v>453</v>
      </c>
      <c r="C546" s="105" t="s">
        <v>379</v>
      </c>
      <c r="D546" s="105"/>
      <c r="E546" s="104">
        <v>2811044.7</v>
      </c>
      <c r="F546" s="104">
        <v>2811044.7</v>
      </c>
      <c r="G546" s="103">
        <v>2811044.7</v>
      </c>
    </row>
    <row r="547" spans="1:7" outlineLevel="4" x14ac:dyDescent="0.25">
      <c r="A547" s="102" t="s">
        <v>378</v>
      </c>
      <c r="B547" s="101" t="s">
        <v>453</v>
      </c>
      <c r="C547" s="101" t="s">
        <v>377</v>
      </c>
      <c r="D547" s="101"/>
      <c r="E547" s="100">
        <v>2811044.7</v>
      </c>
      <c r="F547" s="100">
        <v>2811044.7</v>
      </c>
      <c r="G547" s="99">
        <v>2811044.7</v>
      </c>
    </row>
    <row r="548" spans="1:7" ht="51" outlineLevel="5" x14ac:dyDescent="0.25">
      <c r="A548" s="98" t="s">
        <v>499</v>
      </c>
      <c r="B548" s="97" t="s">
        <v>453</v>
      </c>
      <c r="C548" s="97" t="s">
        <v>498</v>
      </c>
      <c r="D548" s="97"/>
      <c r="E548" s="96">
        <v>2811044.7</v>
      </c>
      <c r="F548" s="96">
        <v>2811044.7</v>
      </c>
      <c r="G548" s="95">
        <v>2811044.7</v>
      </c>
    </row>
    <row r="549" spans="1:7" ht="25.5" outlineLevel="6" x14ac:dyDescent="0.25">
      <c r="A549" s="94" t="s">
        <v>299</v>
      </c>
      <c r="B549" s="93" t="s">
        <v>453</v>
      </c>
      <c r="C549" s="93" t="s">
        <v>498</v>
      </c>
      <c r="D549" s="93" t="s">
        <v>296</v>
      </c>
      <c r="E549" s="92">
        <v>2811044.7</v>
      </c>
      <c r="F549" s="92">
        <v>2811044.7</v>
      </c>
      <c r="G549" s="91">
        <v>2811044.7</v>
      </c>
    </row>
    <row r="550" spans="1:7" ht="25.5" outlineLevel="2" x14ac:dyDescent="0.25">
      <c r="A550" s="110" t="s">
        <v>336</v>
      </c>
      <c r="B550" s="109" t="s">
        <v>453</v>
      </c>
      <c r="C550" s="109" t="s">
        <v>335</v>
      </c>
      <c r="D550" s="109"/>
      <c r="E550" s="108">
        <v>892800</v>
      </c>
      <c r="F550" s="108">
        <v>892800</v>
      </c>
      <c r="G550" s="107">
        <v>892800</v>
      </c>
    </row>
    <row r="551" spans="1:7" outlineLevel="3" x14ac:dyDescent="0.25">
      <c r="A551" s="106" t="s">
        <v>334</v>
      </c>
      <c r="B551" s="105" t="s">
        <v>453</v>
      </c>
      <c r="C551" s="105" t="s">
        <v>333</v>
      </c>
      <c r="D551" s="105"/>
      <c r="E551" s="104">
        <v>892800</v>
      </c>
      <c r="F551" s="104">
        <v>892800</v>
      </c>
      <c r="G551" s="103">
        <v>892800</v>
      </c>
    </row>
    <row r="552" spans="1:7" ht="25.5" outlineLevel="4" x14ac:dyDescent="0.25">
      <c r="A552" s="102" t="s">
        <v>332</v>
      </c>
      <c r="B552" s="101" t="s">
        <v>453</v>
      </c>
      <c r="C552" s="101" t="s">
        <v>331</v>
      </c>
      <c r="D552" s="101"/>
      <c r="E552" s="100">
        <v>892800</v>
      </c>
      <c r="F552" s="100">
        <v>892800</v>
      </c>
      <c r="G552" s="99">
        <v>892800</v>
      </c>
    </row>
    <row r="553" spans="1:7" ht="25.5" outlineLevel="5" x14ac:dyDescent="0.25">
      <c r="A553" s="98" t="s">
        <v>330</v>
      </c>
      <c r="B553" s="97" t="s">
        <v>453</v>
      </c>
      <c r="C553" s="97" t="s">
        <v>329</v>
      </c>
      <c r="D553" s="97"/>
      <c r="E553" s="96">
        <v>892800</v>
      </c>
      <c r="F553" s="96">
        <v>892800</v>
      </c>
      <c r="G553" s="95">
        <v>892800</v>
      </c>
    </row>
    <row r="554" spans="1:7" ht="25.5" outlineLevel="6" x14ac:dyDescent="0.25">
      <c r="A554" s="94" t="s">
        <v>299</v>
      </c>
      <c r="B554" s="93" t="s">
        <v>453</v>
      </c>
      <c r="C554" s="93" t="s">
        <v>329</v>
      </c>
      <c r="D554" s="93" t="s">
        <v>296</v>
      </c>
      <c r="E554" s="92">
        <v>892800</v>
      </c>
      <c r="F554" s="92">
        <v>892800</v>
      </c>
      <c r="G554" s="91">
        <v>892800</v>
      </c>
    </row>
    <row r="555" spans="1:7" ht="25.5" outlineLevel="2" x14ac:dyDescent="0.25">
      <c r="A555" s="110" t="s">
        <v>497</v>
      </c>
      <c r="B555" s="109" t="s">
        <v>453</v>
      </c>
      <c r="C555" s="109" t="s">
        <v>496</v>
      </c>
      <c r="D555" s="109"/>
      <c r="E555" s="108">
        <v>622636074.40999997</v>
      </c>
      <c r="F555" s="108">
        <v>672108223.16999996</v>
      </c>
      <c r="G555" s="107">
        <v>187379943.52000001</v>
      </c>
    </row>
    <row r="556" spans="1:7" outlineLevel="4" x14ac:dyDescent="0.25">
      <c r="A556" s="102" t="s">
        <v>495</v>
      </c>
      <c r="B556" s="101" t="s">
        <v>453</v>
      </c>
      <c r="C556" s="101" t="s">
        <v>494</v>
      </c>
      <c r="D556" s="101"/>
      <c r="E556" s="100">
        <v>109339715.13</v>
      </c>
      <c r="F556" s="100">
        <v>116097216.93000001</v>
      </c>
      <c r="G556" s="99">
        <v>123390968.84999999</v>
      </c>
    </row>
    <row r="557" spans="1:7" ht="25.5" outlineLevel="5" x14ac:dyDescent="0.25">
      <c r="A557" s="98" t="s">
        <v>493</v>
      </c>
      <c r="B557" s="97" t="s">
        <v>453</v>
      </c>
      <c r="C557" s="97" t="s">
        <v>492</v>
      </c>
      <c r="D557" s="97"/>
      <c r="E557" s="96">
        <v>50000</v>
      </c>
      <c r="F557" s="96">
        <v>0</v>
      </c>
      <c r="G557" s="95">
        <v>0</v>
      </c>
    </row>
    <row r="558" spans="1:7" ht="25.5" outlineLevel="6" x14ac:dyDescent="0.25">
      <c r="A558" s="94" t="s">
        <v>299</v>
      </c>
      <c r="B558" s="93" t="s">
        <v>453</v>
      </c>
      <c r="C558" s="93" t="s">
        <v>492</v>
      </c>
      <c r="D558" s="93" t="s">
        <v>296</v>
      </c>
      <c r="E558" s="92">
        <v>50000</v>
      </c>
      <c r="F558" s="92">
        <v>0</v>
      </c>
      <c r="G558" s="91">
        <v>0</v>
      </c>
    </row>
    <row r="559" spans="1:7" ht="25.5" outlineLevel="5" x14ac:dyDescent="0.25">
      <c r="A559" s="98" t="s">
        <v>491</v>
      </c>
      <c r="B559" s="97" t="s">
        <v>453</v>
      </c>
      <c r="C559" s="97" t="s">
        <v>490</v>
      </c>
      <c r="D559" s="97"/>
      <c r="E559" s="96">
        <v>32354138.66</v>
      </c>
      <c r="F559" s="96">
        <v>39161640.460000001</v>
      </c>
      <c r="G559" s="95">
        <v>46455392.380000003</v>
      </c>
    </row>
    <row r="560" spans="1:7" ht="25.5" outlineLevel="6" x14ac:dyDescent="0.25">
      <c r="A560" s="94" t="s">
        <v>299</v>
      </c>
      <c r="B560" s="93" t="s">
        <v>453</v>
      </c>
      <c r="C560" s="93" t="s">
        <v>490</v>
      </c>
      <c r="D560" s="93" t="s">
        <v>296</v>
      </c>
      <c r="E560" s="92">
        <v>32354138.66</v>
      </c>
      <c r="F560" s="92">
        <v>39161640.460000001</v>
      </c>
      <c r="G560" s="91">
        <v>46455392.380000003</v>
      </c>
    </row>
    <row r="561" spans="1:7" outlineLevel="5" x14ac:dyDescent="0.25">
      <c r="A561" s="98" t="s">
        <v>489</v>
      </c>
      <c r="B561" s="97" t="s">
        <v>453</v>
      </c>
      <c r="C561" s="97" t="s">
        <v>488</v>
      </c>
      <c r="D561" s="97"/>
      <c r="E561" s="96">
        <v>1009689.4</v>
      </c>
      <c r="F561" s="96">
        <v>1009689.4</v>
      </c>
      <c r="G561" s="95">
        <v>1009689.4</v>
      </c>
    </row>
    <row r="562" spans="1:7" ht="25.5" outlineLevel="6" x14ac:dyDescent="0.25">
      <c r="A562" s="94" t="s">
        <v>299</v>
      </c>
      <c r="B562" s="93" t="s">
        <v>453</v>
      </c>
      <c r="C562" s="93" t="s">
        <v>488</v>
      </c>
      <c r="D562" s="93" t="s">
        <v>296</v>
      </c>
      <c r="E562" s="92">
        <v>1009689.4</v>
      </c>
      <c r="F562" s="92">
        <v>1009689.4</v>
      </c>
      <c r="G562" s="91">
        <v>1009689.4</v>
      </c>
    </row>
    <row r="563" spans="1:7" outlineLevel="5" x14ac:dyDescent="0.25">
      <c r="A563" s="98" t="s">
        <v>487</v>
      </c>
      <c r="B563" s="97" t="s">
        <v>453</v>
      </c>
      <c r="C563" s="97" t="s">
        <v>486</v>
      </c>
      <c r="D563" s="97"/>
      <c r="E563" s="96">
        <v>3339776.3</v>
      </c>
      <c r="F563" s="96">
        <v>3339776.3</v>
      </c>
      <c r="G563" s="95">
        <v>3339776.3</v>
      </c>
    </row>
    <row r="564" spans="1:7" ht="25.5" outlineLevel="6" x14ac:dyDescent="0.25">
      <c r="A564" s="94" t="s">
        <v>299</v>
      </c>
      <c r="B564" s="93" t="s">
        <v>453</v>
      </c>
      <c r="C564" s="93" t="s">
        <v>486</v>
      </c>
      <c r="D564" s="93" t="s">
        <v>296</v>
      </c>
      <c r="E564" s="92">
        <v>3339776.3</v>
      </c>
      <c r="F564" s="92">
        <v>3339776.3</v>
      </c>
      <c r="G564" s="91">
        <v>3339776.3</v>
      </c>
    </row>
    <row r="565" spans="1:7" ht="25.5" outlineLevel="5" x14ac:dyDescent="0.25">
      <c r="A565" s="98" t="s">
        <v>66</v>
      </c>
      <c r="B565" s="97" t="s">
        <v>453</v>
      </c>
      <c r="C565" s="97" t="s">
        <v>485</v>
      </c>
      <c r="D565" s="97"/>
      <c r="E565" s="96">
        <v>47180972</v>
      </c>
      <c r="F565" s="96">
        <v>47180972</v>
      </c>
      <c r="G565" s="95">
        <v>47180972</v>
      </c>
    </row>
    <row r="566" spans="1:7" ht="25.5" outlineLevel="6" x14ac:dyDescent="0.25">
      <c r="A566" s="94" t="s">
        <v>299</v>
      </c>
      <c r="B566" s="93" t="s">
        <v>453</v>
      </c>
      <c r="C566" s="93" t="s">
        <v>485</v>
      </c>
      <c r="D566" s="93" t="s">
        <v>296</v>
      </c>
      <c r="E566" s="92">
        <v>47180972</v>
      </c>
      <c r="F566" s="92">
        <v>47180972</v>
      </c>
      <c r="G566" s="91">
        <v>47180972</v>
      </c>
    </row>
    <row r="567" spans="1:7" ht="25.5" outlineLevel="5" x14ac:dyDescent="0.25">
      <c r="A567" s="98" t="s">
        <v>484</v>
      </c>
      <c r="B567" s="97" t="s">
        <v>453</v>
      </c>
      <c r="C567" s="97" t="s">
        <v>483</v>
      </c>
      <c r="D567" s="97"/>
      <c r="E567" s="96">
        <v>25405138.77</v>
      </c>
      <c r="F567" s="96">
        <v>25405138.77</v>
      </c>
      <c r="G567" s="95">
        <v>25405138.77</v>
      </c>
    </row>
    <row r="568" spans="1:7" ht="25.5" outlineLevel="6" x14ac:dyDescent="0.25">
      <c r="A568" s="94" t="s">
        <v>299</v>
      </c>
      <c r="B568" s="93" t="s">
        <v>453</v>
      </c>
      <c r="C568" s="93" t="s">
        <v>483</v>
      </c>
      <c r="D568" s="93" t="s">
        <v>296</v>
      </c>
      <c r="E568" s="92">
        <v>25405138.77</v>
      </c>
      <c r="F568" s="92">
        <v>25405138.77</v>
      </c>
      <c r="G568" s="91">
        <v>25405138.77</v>
      </c>
    </row>
    <row r="569" spans="1:7" outlineLevel="4" x14ac:dyDescent="0.25">
      <c r="A569" s="102" t="s">
        <v>482</v>
      </c>
      <c r="B569" s="101" t="s">
        <v>453</v>
      </c>
      <c r="C569" s="101" t="s">
        <v>481</v>
      </c>
      <c r="D569" s="101"/>
      <c r="E569" s="100">
        <v>13360258.529999999</v>
      </c>
      <c r="F569" s="100">
        <v>14199767.300000001</v>
      </c>
      <c r="G569" s="99">
        <v>15099240.98</v>
      </c>
    </row>
    <row r="570" spans="1:7" ht="25.5" outlineLevel="5" x14ac:dyDescent="0.25">
      <c r="A570" s="98" t="s">
        <v>480</v>
      </c>
      <c r="B570" s="97" t="s">
        <v>453</v>
      </c>
      <c r="C570" s="97" t="s">
        <v>479</v>
      </c>
      <c r="D570" s="97"/>
      <c r="E570" s="96">
        <v>13224661.75</v>
      </c>
      <c r="F570" s="96">
        <v>14064170.52</v>
      </c>
      <c r="G570" s="95">
        <v>14963644.199999999</v>
      </c>
    </row>
    <row r="571" spans="1:7" ht="25.5" outlineLevel="6" x14ac:dyDescent="0.25">
      <c r="A571" s="94" t="s">
        <v>299</v>
      </c>
      <c r="B571" s="93" t="s">
        <v>453</v>
      </c>
      <c r="C571" s="93" t="s">
        <v>479</v>
      </c>
      <c r="D571" s="93" t="s">
        <v>296</v>
      </c>
      <c r="E571" s="92">
        <v>13224661.75</v>
      </c>
      <c r="F571" s="92">
        <v>14064170.52</v>
      </c>
      <c r="G571" s="91">
        <v>14963644.199999999</v>
      </c>
    </row>
    <row r="572" spans="1:7" outlineLevel="5" x14ac:dyDescent="0.25">
      <c r="A572" s="98" t="s">
        <v>478</v>
      </c>
      <c r="B572" s="97" t="s">
        <v>453</v>
      </c>
      <c r="C572" s="97" t="s">
        <v>477</v>
      </c>
      <c r="D572" s="97"/>
      <c r="E572" s="96">
        <v>135596.78</v>
      </c>
      <c r="F572" s="96">
        <v>135596.78</v>
      </c>
      <c r="G572" s="95">
        <v>135596.78</v>
      </c>
    </row>
    <row r="573" spans="1:7" ht="25.5" outlineLevel="6" x14ac:dyDescent="0.25">
      <c r="A573" s="94" t="s">
        <v>299</v>
      </c>
      <c r="B573" s="93" t="s">
        <v>453</v>
      </c>
      <c r="C573" s="93" t="s">
        <v>477</v>
      </c>
      <c r="D573" s="93" t="s">
        <v>296</v>
      </c>
      <c r="E573" s="92">
        <v>135596.78</v>
      </c>
      <c r="F573" s="92">
        <v>135596.78</v>
      </c>
      <c r="G573" s="91">
        <v>135596.78</v>
      </c>
    </row>
    <row r="574" spans="1:7" outlineLevel="4" x14ac:dyDescent="0.25">
      <c r="A574" s="102" t="s">
        <v>476</v>
      </c>
      <c r="B574" s="101" t="s">
        <v>453</v>
      </c>
      <c r="C574" s="101" t="s">
        <v>475</v>
      </c>
      <c r="D574" s="101"/>
      <c r="E574" s="100">
        <v>44073037.159999996</v>
      </c>
      <c r="F574" s="100">
        <v>45799937.170000002</v>
      </c>
      <c r="G574" s="99">
        <v>48863491.090000004</v>
      </c>
    </row>
    <row r="575" spans="1:7" ht="25.5" outlineLevel="5" x14ac:dyDescent="0.25">
      <c r="A575" s="98" t="s">
        <v>474</v>
      </c>
      <c r="B575" s="97" t="s">
        <v>453</v>
      </c>
      <c r="C575" s="97" t="s">
        <v>473</v>
      </c>
      <c r="D575" s="97"/>
      <c r="E575" s="96">
        <v>42889270.590000004</v>
      </c>
      <c r="F575" s="96">
        <v>45748587.579999998</v>
      </c>
      <c r="G575" s="95">
        <v>48812141.5</v>
      </c>
    </row>
    <row r="576" spans="1:7" ht="25.5" outlineLevel="6" x14ac:dyDescent="0.25">
      <c r="A576" s="94" t="s">
        <v>299</v>
      </c>
      <c r="B576" s="93" t="s">
        <v>453</v>
      </c>
      <c r="C576" s="93" t="s">
        <v>473</v>
      </c>
      <c r="D576" s="93" t="s">
        <v>296</v>
      </c>
      <c r="E576" s="92">
        <v>42889270.590000004</v>
      </c>
      <c r="F576" s="92">
        <v>45748587.579999998</v>
      </c>
      <c r="G576" s="91">
        <v>48812141.5</v>
      </c>
    </row>
    <row r="577" spans="1:7" outlineLevel="5" x14ac:dyDescent="0.25">
      <c r="A577" s="98" t="s">
        <v>472</v>
      </c>
      <c r="B577" s="97" t="s">
        <v>453</v>
      </c>
      <c r="C577" s="97" t="s">
        <v>471</v>
      </c>
      <c r="D577" s="97"/>
      <c r="E577" s="96">
        <v>51349.59</v>
      </c>
      <c r="F577" s="96">
        <v>51349.59</v>
      </c>
      <c r="G577" s="95">
        <v>51349.59</v>
      </c>
    </row>
    <row r="578" spans="1:7" ht="25.5" outlineLevel="6" x14ac:dyDescent="0.25">
      <c r="A578" s="94" t="s">
        <v>299</v>
      </c>
      <c r="B578" s="93" t="s">
        <v>453</v>
      </c>
      <c r="C578" s="93" t="s">
        <v>471</v>
      </c>
      <c r="D578" s="93" t="s">
        <v>296</v>
      </c>
      <c r="E578" s="92">
        <v>51349.59</v>
      </c>
      <c r="F578" s="92">
        <v>51349.59</v>
      </c>
      <c r="G578" s="91">
        <v>51349.59</v>
      </c>
    </row>
    <row r="579" spans="1:7" outlineLevel="5" x14ac:dyDescent="0.25">
      <c r="A579" s="98" t="s">
        <v>470</v>
      </c>
      <c r="B579" s="97" t="s">
        <v>453</v>
      </c>
      <c r="C579" s="97" t="s">
        <v>469</v>
      </c>
      <c r="D579" s="97"/>
      <c r="E579" s="96">
        <v>1132416.98</v>
      </c>
      <c r="F579" s="96">
        <v>0</v>
      </c>
      <c r="G579" s="95">
        <v>0</v>
      </c>
    </row>
    <row r="580" spans="1:7" ht="25.5" outlineLevel="6" x14ac:dyDescent="0.25">
      <c r="A580" s="94" t="s">
        <v>299</v>
      </c>
      <c r="B580" s="93" t="s">
        <v>453</v>
      </c>
      <c r="C580" s="93" t="s">
        <v>469</v>
      </c>
      <c r="D580" s="93" t="s">
        <v>296</v>
      </c>
      <c r="E580" s="92">
        <v>1132416.98</v>
      </c>
      <c r="F580" s="92">
        <v>0</v>
      </c>
      <c r="G580" s="91">
        <v>0</v>
      </c>
    </row>
    <row r="581" spans="1:7" outlineLevel="4" x14ac:dyDescent="0.25">
      <c r="A581" s="102" t="s">
        <v>468</v>
      </c>
      <c r="B581" s="101" t="s">
        <v>453</v>
      </c>
      <c r="C581" s="101" t="s">
        <v>467</v>
      </c>
      <c r="D581" s="101"/>
      <c r="E581" s="100">
        <v>452936820.99000001</v>
      </c>
      <c r="F581" s="100">
        <v>495985059.17000002</v>
      </c>
      <c r="G581" s="99">
        <v>0</v>
      </c>
    </row>
    <row r="582" spans="1:7" ht="25.5" outlineLevel="5" x14ac:dyDescent="0.25">
      <c r="A582" s="98" t="s">
        <v>466</v>
      </c>
      <c r="B582" s="97" t="s">
        <v>453</v>
      </c>
      <c r="C582" s="97" t="s">
        <v>465</v>
      </c>
      <c r="D582" s="97"/>
      <c r="E582" s="96">
        <v>1427620.99</v>
      </c>
      <c r="F582" s="96">
        <v>0</v>
      </c>
      <c r="G582" s="95">
        <v>0</v>
      </c>
    </row>
    <row r="583" spans="1:7" outlineLevel="6" x14ac:dyDescent="0.25">
      <c r="A583" s="94" t="s">
        <v>396</v>
      </c>
      <c r="B583" s="93" t="s">
        <v>453</v>
      </c>
      <c r="C583" s="93" t="s">
        <v>465</v>
      </c>
      <c r="D583" s="93" t="s">
        <v>394</v>
      </c>
      <c r="E583" s="92">
        <v>1427620.99</v>
      </c>
      <c r="F583" s="92">
        <v>0</v>
      </c>
      <c r="G583" s="91">
        <v>0</v>
      </c>
    </row>
    <row r="584" spans="1:7" ht="25.5" outlineLevel="5" x14ac:dyDescent="0.25">
      <c r="A584" s="98" t="s">
        <v>464</v>
      </c>
      <c r="B584" s="97" t="s">
        <v>453</v>
      </c>
      <c r="C584" s="97" t="s">
        <v>463</v>
      </c>
      <c r="D584" s="97"/>
      <c r="E584" s="96">
        <v>1509200</v>
      </c>
      <c r="F584" s="96">
        <v>0</v>
      </c>
      <c r="G584" s="95">
        <v>0</v>
      </c>
    </row>
    <row r="585" spans="1:7" outlineLevel="6" x14ac:dyDescent="0.25">
      <c r="A585" s="94" t="s">
        <v>343</v>
      </c>
      <c r="B585" s="93" t="s">
        <v>453</v>
      </c>
      <c r="C585" s="93" t="s">
        <v>463</v>
      </c>
      <c r="D585" s="93" t="s">
        <v>340</v>
      </c>
      <c r="E585" s="92">
        <v>1509200</v>
      </c>
      <c r="F585" s="92">
        <v>0</v>
      </c>
      <c r="G585" s="91">
        <v>0</v>
      </c>
    </row>
    <row r="586" spans="1:7" outlineLevel="5" x14ac:dyDescent="0.25">
      <c r="A586" s="98" t="s">
        <v>462</v>
      </c>
      <c r="B586" s="97" t="s">
        <v>453</v>
      </c>
      <c r="C586" s="97" t="s">
        <v>461</v>
      </c>
      <c r="D586" s="97"/>
      <c r="E586" s="96">
        <v>300000000</v>
      </c>
      <c r="F586" s="96">
        <v>345985059.17000002</v>
      </c>
      <c r="G586" s="95">
        <v>0</v>
      </c>
    </row>
    <row r="587" spans="1:7" outlineLevel="6" x14ac:dyDescent="0.25">
      <c r="A587" s="94" t="s">
        <v>396</v>
      </c>
      <c r="B587" s="93" t="s">
        <v>453</v>
      </c>
      <c r="C587" s="93" t="s">
        <v>461</v>
      </c>
      <c r="D587" s="93" t="s">
        <v>394</v>
      </c>
      <c r="E587" s="92">
        <v>300000000</v>
      </c>
      <c r="F587" s="92">
        <v>345985059.17000002</v>
      </c>
      <c r="G587" s="91">
        <v>0</v>
      </c>
    </row>
    <row r="588" spans="1:7" ht="25.5" outlineLevel="5" x14ac:dyDescent="0.25">
      <c r="A588" s="98" t="s">
        <v>460</v>
      </c>
      <c r="B588" s="97" t="s">
        <v>453</v>
      </c>
      <c r="C588" s="97" t="s">
        <v>459</v>
      </c>
      <c r="D588" s="97"/>
      <c r="E588" s="96">
        <v>150000000</v>
      </c>
      <c r="F588" s="96">
        <v>150000000</v>
      </c>
      <c r="G588" s="95">
        <v>0</v>
      </c>
    </row>
    <row r="589" spans="1:7" outlineLevel="6" x14ac:dyDescent="0.25">
      <c r="A589" s="94" t="s">
        <v>396</v>
      </c>
      <c r="B589" s="93" t="s">
        <v>453</v>
      </c>
      <c r="C589" s="93" t="s">
        <v>459</v>
      </c>
      <c r="D589" s="93" t="s">
        <v>394</v>
      </c>
      <c r="E589" s="92">
        <v>150000000</v>
      </c>
      <c r="F589" s="92">
        <v>150000000</v>
      </c>
      <c r="G589" s="91">
        <v>0</v>
      </c>
    </row>
    <row r="590" spans="1:7" ht="25.5" outlineLevel="4" x14ac:dyDescent="0.25">
      <c r="A590" s="102" t="s">
        <v>458</v>
      </c>
      <c r="B590" s="101" t="s">
        <v>453</v>
      </c>
      <c r="C590" s="101" t="s">
        <v>457</v>
      </c>
      <c r="D590" s="101"/>
      <c r="E590" s="100">
        <v>2926242.6</v>
      </c>
      <c r="F590" s="100">
        <v>26242.6</v>
      </c>
      <c r="G590" s="99">
        <v>26242.6</v>
      </c>
    </row>
    <row r="591" spans="1:7" ht="38.25" outlineLevel="5" x14ac:dyDescent="0.25">
      <c r="A591" s="98" t="s">
        <v>456</v>
      </c>
      <c r="B591" s="97" t="s">
        <v>453</v>
      </c>
      <c r="C591" s="97" t="s">
        <v>455</v>
      </c>
      <c r="D591" s="97"/>
      <c r="E591" s="96">
        <v>2900000</v>
      </c>
      <c r="F591" s="96">
        <v>0</v>
      </c>
      <c r="G591" s="95">
        <v>0</v>
      </c>
    </row>
    <row r="592" spans="1:7" outlineLevel="6" x14ac:dyDescent="0.25">
      <c r="A592" s="94" t="s">
        <v>343</v>
      </c>
      <c r="B592" s="93" t="s">
        <v>453</v>
      </c>
      <c r="C592" s="93" t="s">
        <v>455</v>
      </c>
      <c r="D592" s="93" t="s">
        <v>340</v>
      </c>
      <c r="E592" s="92">
        <v>2900000</v>
      </c>
      <c r="F592" s="92">
        <v>0</v>
      </c>
      <c r="G592" s="91">
        <v>0</v>
      </c>
    </row>
    <row r="593" spans="1:7" outlineLevel="5" x14ac:dyDescent="0.25">
      <c r="A593" s="98" t="s">
        <v>454</v>
      </c>
      <c r="B593" s="97" t="s">
        <v>453</v>
      </c>
      <c r="C593" s="97" t="s">
        <v>452</v>
      </c>
      <c r="D593" s="97"/>
      <c r="E593" s="96">
        <v>26242.6</v>
      </c>
      <c r="F593" s="96">
        <v>26242.6</v>
      </c>
      <c r="G593" s="95">
        <v>26242.6</v>
      </c>
    </row>
    <row r="594" spans="1:7" outlineLevel="6" x14ac:dyDescent="0.25">
      <c r="A594" s="94" t="s">
        <v>343</v>
      </c>
      <c r="B594" s="93" t="s">
        <v>453</v>
      </c>
      <c r="C594" s="93" t="s">
        <v>452</v>
      </c>
      <c r="D594" s="93" t="s">
        <v>340</v>
      </c>
      <c r="E594" s="92">
        <v>26242.6</v>
      </c>
      <c r="F594" s="92">
        <v>26242.6</v>
      </c>
      <c r="G594" s="91">
        <v>26242.6</v>
      </c>
    </row>
    <row r="595" spans="1:7" x14ac:dyDescent="0.25">
      <c r="A595" s="118" t="s">
        <v>451</v>
      </c>
      <c r="B595" s="117" t="s">
        <v>450</v>
      </c>
      <c r="C595" s="117"/>
      <c r="D595" s="117"/>
      <c r="E595" s="116">
        <v>120978249.53</v>
      </c>
      <c r="F595" s="116">
        <v>113751134.53</v>
      </c>
      <c r="G595" s="115">
        <v>107372080.53</v>
      </c>
    </row>
    <row r="596" spans="1:7" outlineLevel="1" x14ac:dyDescent="0.25">
      <c r="A596" s="114" t="s">
        <v>449</v>
      </c>
      <c r="B596" s="113" t="s">
        <v>444</v>
      </c>
      <c r="C596" s="113"/>
      <c r="D596" s="113"/>
      <c r="E596" s="112">
        <v>5776280.6399999997</v>
      </c>
      <c r="F596" s="112">
        <v>5776280.6399999997</v>
      </c>
      <c r="G596" s="111">
        <v>5776280.6399999997</v>
      </c>
    </row>
    <row r="597" spans="1:7" ht="25.5" outlineLevel="2" x14ac:dyDescent="0.25">
      <c r="A597" s="110" t="s">
        <v>292</v>
      </c>
      <c r="B597" s="109" t="s">
        <v>444</v>
      </c>
      <c r="C597" s="109" t="s">
        <v>291</v>
      </c>
      <c r="D597" s="109"/>
      <c r="E597" s="108">
        <v>5303109.4800000004</v>
      </c>
      <c r="F597" s="108">
        <v>5303109.4800000004</v>
      </c>
      <c r="G597" s="107">
        <v>5303109.4800000004</v>
      </c>
    </row>
    <row r="598" spans="1:7" ht="25.5" outlineLevel="3" x14ac:dyDescent="0.25">
      <c r="A598" s="106" t="s">
        <v>290</v>
      </c>
      <c r="B598" s="105" t="s">
        <v>444</v>
      </c>
      <c r="C598" s="105" t="s">
        <v>289</v>
      </c>
      <c r="D598" s="105"/>
      <c r="E598" s="104">
        <v>5303109.4800000004</v>
      </c>
      <c r="F598" s="104">
        <v>5303109.4800000004</v>
      </c>
      <c r="G598" s="103">
        <v>5303109.4800000004</v>
      </c>
    </row>
    <row r="599" spans="1:7" outlineLevel="4" x14ac:dyDescent="0.25">
      <c r="A599" s="102" t="s">
        <v>288</v>
      </c>
      <c r="B599" s="101" t="s">
        <v>444</v>
      </c>
      <c r="C599" s="101" t="s">
        <v>287</v>
      </c>
      <c r="D599" s="101"/>
      <c r="E599" s="100">
        <v>5303109.4800000004</v>
      </c>
      <c r="F599" s="100">
        <v>5303109.4800000004</v>
      </c>
      <c r="G599" s="99">
        <v>5303109.4800000004</v>
      </c>
    </row>
    <row r="600" spans="1:7" outlineLevel="5" x14ac:dyDescent="0.25">
      <c r="A600" s="98" t="s">
        <v>445</v>
      </c>
      <c r="B600" s="97" t="s">
        <v>444</v>
      </c>
      <c r="C600" s="97" t="s">
        <v>448</v>
      </c>
      <c r="D600" s="97"/>
      <c r="E600" s="96">
        <v>5303109.4800000004</v>
      </c>
      <c r="F600" s="96">
        <v>5303109.4800000004</v>
      </c>
      <c r="G600" s="95">
        <v>5303109.4800000004</v>
      </c>
    </row>
    <row r="601" spans="1:7" outlineLevel="6" x14ac:dyDescent="0.25">
      <c r="A601" s="94" t="s">
        <v>363</v>
      </c>
      <c r="B601" s="93" t="s">
        <v>444</v>
      </c>
      <c r="C601" s="93" t="s">
        <v>448</v>
      </c>
      <c r="D601" s="93" t="s">
        <v>361</v>
      </c>
      <c r="E601" s="92">
        <v>5303109.4800000004</v>
      </c>
      <c r="F601" s="92">
        <v>5303109.4800000004</v>
      </c>
      <c r="G601" s="91">
        <v>5303109.4800000004</v>
      </c>
    </row>
    <row r="602" spans="1:7" ht="25.5" outlineLevel="2" x14ac:dyDescent="0.25">
      <c r="A602" s="110" t="s">
        <v>447</v>
      </c>
      <c r="B602" s="109" t="s">
        <v>444</v>
      </c>
      <c r="C602" s="109" t="s">
        <v>446</v>
      </c>
      <c r="D602" s="109"/>
      <c r="E602" s="108">
        <v>473171.16</v>
      </c>
      <c r="F602" s="108">
        <v>473171.16</v>
      </c>
      <c r="G602" s="107">
        <v>473171.16</v>
      </c>
    </row>
    <row r="603" spans="1:7" outlineLevel="5" x14ac:dyDescent="0.25">
      <c r="A603" s="98" t="s">
        <v>445</v>
      </c>
      <c r="B603" s="97" t="s">
        <v>444</v>
      </c>
      <c r="C603" s="97" t="s">
        <v>443</v>
      </c>
      <c r="D603" s="97"/>
      <c r="E603" s="96">
        <v>473171.16</v>
      </c>
      <c r="F603" s="96">
        <v>473171.16</v>
      </c>
      <c r="G603" s="95">
        <v>473171.16</v>
      </c>
    </row>
    <row r="604" spans="1:7" outlineLevel="6" x14ac:dyDescent="0.25">
      <c r="A604" s="94" t="s">
        <v>363</v>
      </c>
      <c r="B604" s="93" t="s">
        <v>444</v>
      </c>
      <c r="C604" s="93" t="s">
        <v>443</v>
      </c>
      <c r="D604" s="93" t="s">
        <v>361</v>
      </c>
      <c r="E604" s="92">
        <v>473171.16</v>
      </c>
      <c r="F604" s="92">
        <v>473171.16</v>
      </c>
      <c r="G604" s="91">
        <v>473171.16</v>
      </c>
    </row>
    <row r="605" spans="1:7" outlineLevel="1" x14ac:dyDescent="0.25">
      <c r="A605" s="114" t="s">
        <v>442</v>
      </c>
      <c r="B605" s="113" t="s">
        <v>425</v>
      </c>
      <c r="C605" s="113"/>
      <c r="D605" s="113"/>
      <c r="E605" s="112">
        <v>3778781</v>
      </c>
      <c r="F605" s="112">
        <v>3778781</v>
      </c>
      <c r="G605" s="111">
        <v>3778781</v>
      </c>
    </row>
    <row r="606" spans="1:7" ht="25.5" outlineLevel="2" x14ac:dyDescent="0.25">
      <c r="A606" s="110" t="s">
        <v>374</v>
      </c>
      <c r="B606" s="109" t="s">
        <v>425</v>
      </c>
      <c r="C606" s="109" t="s">
        <v>373</v>
      </c>
      <c r="D606" s="109"/>
      <c r="E606" s="108">
        <v>2702181</v>
      </c>
      <c r="F606" s="108">
        <v>2702181</v>
      </c>
      <c r="G606" s="107">
        <v>2702181</v>
      </c>
    </row>
    <row r="607" spans="1:7" outlineLevel="4" x14ac:dyDescent="0.25">
      <c r="A607" s="102" t="s">
        <v>441</v>
      </c>
      <c r="B607" s="101" t="s">
        <v>425</v>
      </c>
      <c r="C607" s="101" t="s">
        <v>440</v>
      </c>
      <c r="D607" s="101"/>
      <c r="E607" s="100">
        <v>377481</v>
      </c>
      <c r="F607" s="100">
        <v>377481</v>
      </c>
      <c r="G607" s="99">
        <v>377481</v>
      </c>
    </row>
    <row r="608" spans="1:7" ht="25.5" outlineLevel="5" x14ac:dyDescent="0.25">
      <c r="A608" s="98" t="s">
        <v>439</v>
      </c>
      <c r="B608" s="97" t="s">
        <v>425</v>
      </c>
      <c r="C608" s="97" t="s">
        <v>438</v>
      </c>
      <c r="D608" s="97"/>
      <c r="E608" s="96">
        <v>377481</v>
      </c>
      <c r="F608" s="96">
        <v>377481</v>
      </c>
      <c r="G608" s="95">
        <v>377481</v>
      </c>
    </row>
    <row r="609" spans="1:7" outlineLevel="6" x14ac:dyDescent="0.25">
      <c r="A609" s="94" t="s">
        <v>363</v>
      </c>
      <c r="B609" s="93" t="s">
        <v>425</v>
      </c>
      <c r="C609" s="93" t="s">
        <v>438</v>
      </c>
      <c r="D609" s="93" t="s">
        <v>361</v>
      </c>
      <c r="E609" s="92">
        <v>377481</v>
      </c>
      <c r="F609" s="92">
        <v>377481</v>
      </c>
      <c r="G609" s="91">
        <v>377481</v>
      </c>
    </row>
    <row r="610" spans="1:7" ht="25.5" outlineLevel="4" x14ac:dyDescent="0.25">
      <c r="A610" s="102" t="s">
        <v>372</v>
      </c>
      <c r="B610" s="101" t="s">
        <v>425</v>
      </c>
      <c r="C610" s="101" t="s">
        <v>371</v>
      </c>
      <c r="D610" s="101"/>
      <c r="E610" s="100">
        <v>2324700</v>
      </c>
      <c r="F610" s="100">
        <v>2324700</v>
      </c>
      <c r="G610" s="99">
        <v>2324700</v>
      </c>
    </row>
    <row r="611" spans="1:7" ht="76.5" outlineLevel="5" x14ac:dyDescent="0.25">
      <c r="A611" s="98" t="s">
        <v>120</v>
      </c>
      <c r="B611" s="97" t="s">
        <v>425</v>
      </c>
      <c r="C611" s="97" t="s">
        <v>437</v>
      </c>
      <c r="D611" s="97"/>
      <c r="E611" s="96">
        <v>2324700</v>
      </c>
      <c r="F611" s="96">
        <v>2324700</v>
      </c>
      <c r="G611" s="95">
        <v>2324700</v>
      </c>
    </row>
    <row r="612" spans="1:7" outlineLevel="6" x14ac:dyDescent="0.25">
      <c r="A612" s="94" t="s">
        <v>343</v>
      </c>
      <c r="B612" s="93" t="s">
        <v>425</v>
      </c>
      <c r="C612" s="93" t="s">
        <v>437</v>
      </c>
      <c r="D612" s="93" t="s">
        <v>340</v>
      </c>
      <c r="E612" s="92">
        <v>18597.599999999999</v>
      </c>
      <c r="F612" s="92">
        <v>18597.599999999999</v>
      </c>
      <c r="G612" s="91">
        <v>18597.599999999999</v>
      </c>
    </row>
    <row r="613" spans="1:7" outlineLevel="6" x14ac:dyDescent="0.25">
      <c r="A613" s="94" t="s">
        <v>363</v>
      </c>
      <c r="B613" s="93" t="s">
        <v>425</v>
      </c>
      <c r="C613" s="93" t="s">
        <v>437</v>
      </c>
      <c r="D613" s="93" t="s">
        <v>361</v>
      </c>
      <c r="E613" s="92">
        <v>2306102.4</v>
      </c>
      <c r="F613" s="92">
        <v>2306102.4</v>
      </c>
      <c r="G613" s="91">
        <v>2306102.4</v>
      </c>
    </row>
    <row r="614" spans="1:7" ht="25.5" outlineLevel="2" x14ac:dyDescent="0.25">
      <c r="A614" s="110" t="s">
        <v>336</v>
      </c>
      <c r="B614" s="109" t="s">
        <v>425</v>
      </c>
      <c r="C614" s="109" t="s">
        <v>335</v>
      </c>
      <c r="D614" s="109"/>
      <c r="E614" s="108">
        <v>46400</v>
      </c>
      <c r="F614" s="108">
        <v>46400</v>
      </c>
      <c r="G614" s="107">
        <v>46400</v>
      </c>
    </row>
    <row r="615" spans="1:7" outlineLevel="3" x14ac:dyDescent="0.25">
      <c r="A615" s="106" t="s">
        <v>436</v>
      </c>
      <c r="B615" s="105" t="s">
        <v>425</v>
      </c>
      <c r="C615" s="105" t="s">
        <v>435</v>
      </c>
      <c r="D615" s="105"/>
      <c r="E615" s="104">
        <v>46400</v>
      </c>
      <c r="F615" s="104">
        <v>46400</v>
      </c>
      <c r="G615" s="103">
        <v>46400</v>
      </c>
    </row>
    <row r="616" spans="1:7" outlineLevel="4" x14ac:dyDescent="0.25">
      <c r="A616" s="102" t="s">
        <v>434</v>
      </c>
      <c r="B616" s="101" t="s">
        <v>425</v>
      </c>
      <c r="C616" s="101" t="s">
        <v>433</v>
      </c>
      <c r="D616" s="101"/>
      <c r="E616" s="100">
        <v>46400</v>
      </c>
      <c r="F616" s="100">
        <v>46400</v>
      </c>
      <c r="G616" s="99">
        <v>46400</v>
      </c>
    </row>
    <row r="617" spans="1:7" outlineLevel="5" x14ac:dyDescent="0.25">
      <c r="A617" s="98" t="s">
        <v>39</v>
      </c>
      <c r="B617" s="97" t="s">
        <v>425</v>
      </c>
      <c r="C617" s="97" t="s">
        <v>430</v>
      </c>
      <c r="D617" s="97"/>
      <c r="E617" s="96">
        <v>46400</v>
      </c>
      <c r="F617" s="96">
        <v>46400</v>
      </c>
      <c r="G617" s="95">
        <v>46400</v>
      </c>
    </row>
    <row r="618" spans="1:7" ht="38.25" outlineLevel="6" x14ac:dyDescent="0.25">
      <c r="A618" s="94" t="s">
        <v>432</v>
      </c>
      <c r="B618" s="93" t="s">
        <v>425</v>
      </c>
      <c r="C618" s="93" t="s">
        <v>430</v>
      </c>
      <c r="D618" s="93" t="s">
        <v>431</v>
      </c>
      <c r="E618" s="92">
        <v>696</v>
      </c>
      <c r="F618" s="92">
        <v>696</v>
      </c>
      <c r="G618" s="91">
        <v>696</v>
      </c>
    </row>
    <row r="619" spans="1:7" outlineLevel="6" x14ac:dyDescent="0.25">
      <c r="A619" s="94" t="s">
        <v>343</v>
      </c>
      <c r="B619" s="93" t="s">
        <v>425</v>
      </c>
      <c r="C619" s="93" t="s">
        <v>430</v>
      </c>
      <c r="D619" s="93" t="s">
        <v>340</v>
      </c>
      <c r="E619" s="92">
        <v>45704</v>
      </c>
      <c r="F619" s="92">
        <v>45704</v>
      </c>
      <c r="G619" s="91">
        <v>45704</v>
      </c>
    </row>
    <row r="620" spans="1:7" ht="25.5" outlineLevel="2" x14ac:dyDescent="0.25">
      <c r="A620" s="110" t="s">
        <v>403</v>
      </c>
      <c r="B620" s="109" t="s">
        <v>425</v>
      </c>
      <c r="C620" s="109" t="s">
        <v>402</v>
      </c>
      <c r="D620" s="109"/>
      <c r="E620" s="108">
        <v>1030200</v>
      </c>
      <c r="F620" s="108">
        <v>1030200</v>
      </c>
      <c r="G620" s="107">
        <v>1030200</v>
      </c>
    </row>
    <row r="621" spans="1:7" ht="25.5" outlineLevel="3" x14ac:dyDescent="0.25">
      <c r="A621" s="106" t="s">
        <v>429</v>
      </c>
      <c r="B621" s="105" t="s">
        <v>425</v>
      </c>
      <c r="C621" s="105" t="s">
        <v>428</v>
      </c>
      <c r="D621" s="105"/>
      <c r="E621" s="104">
        <v>1030200</v>
      </c>
      <c r="F621" s="104">
        <v>1030200</v>
      </c>
      <c r="G621" s="103">
        <v>1030200</v>
      </c>
    </row>
    <row r="622" spans="1:7" ht="25.5" outlineLevel="4" x14ac:dyDescent="0.25">
      <c r="A622" s="102" t="s">
        <v>427</v>
      </c>
      <c r="B622" s="101" t="s">
        <v>425</v>
      </c>
      <c r="C622" s="101" t="s">
        <v>426</v>
      </c>
      <c r="D622" s="101"/>
      <c r="E622" s="100">
        <v>1030200</v>
      </c>
      <c r="F622" s="100">
        <v>1030200</v>
      </c>
      <c r="G622" s="99">
        <v>1030200</v>
      </c>
    </row>
    <row r="623" spans="1:7" ht="25.5" outlineLevel="5" x14ac:dyDescent="0.25">
      <c r="A623" s="98" t="s">
        <v>249</v>
      </c>
      <c r="B623" s="97" t="s">
        <v>425</v>
      </c>
      <c r="C623" s="97" t="s">
        <v>424</v>
      </c>
      <c r="D623" s="97"/>
      <c r="E623" s="96">
        <v>1030200</v>
      </c>
      <c r="F623" s="96">
        <v>1030200</v>
      </c>
      <c r="G623" s="95">
        <v>1030200</v>
      </c>
    </row>
    <row r="624" spans="1:7" outlineLevel="6" x14ac:dyDescent="0.25">
      <c r="A624" s="94" t="s">
        <v>363</v>
      </c>
      <c r="B624" s="93" t="s">
        <v>425</v>
      </c>
      <c r="C624" s="93" t="s">
        <v>424</v>
      </c>
      <c r="D624" s="93" t="s">
        <v>361</v>
      </c>
      <c r="E624" s="92">
        <v>1030200</v>
      </c>
      <c r="F624" s="92">
        <v>1030200</v>
      </c>
      <c r="G624" s="91">
        <v>1030200</v>
      </c>
    </row>
    <row r="625" spans="1:7" outlineLevel="1" x14ac:dyDescent="0.25">
      <c r="A625" s="114" t="s">
        <v>423</v>
      </c>
      <c r="B625" s="113" t="s">
        <v>385</v>
      </c>
      <c r="C625" s="113"/>
      <c r="D625" s="113"/>
      <c r="E625" s="112">
        <v>102177851</v>
      </c>
      <c r="F625" s="112">
        <v>95050736</v>
      </c>
      <c r="G625" s="111">
        <v>88671682</v>
      </c>
    </row>
    <row r="626" spans="1:7" ht="25.5" outlineLevel="2" x14ac:dyDescent="0.25">
      <c r="A626" s="110" t="s">
        <v>374</v>
      </c>
      <c r="B626" s="109" t="s">
        <v>385</v>
      </c>
      <c r="C626" s="109" t="s">
        <v>373</v>
      </c>
      <c r="D626" s="109"/>
      <c r="E626" s="108">
        <v>550150</v>
      </c>
      <c r="F626" s="108">
        <v>1100300</v>
      </c>
      <c r="G626" s="107">
        <v>1650450</v>
      </c>
    </row>
    <row r="627" spans="1:7" ht="25.5" outlineLevel="4" x14ac:dyDescent="0.25">
      <c r="A627" s="102" t="s">
        <v>422</v>
      </c>
      <c r="B627" s="101" t="s">
        <v>385</v>
      </c>
      <c r="C627" s="101" t="s">
        <v>421</v>
      </c>
      <c r="D627" s="101"/>
      <c r="E627" s="100">
        <v>550150</v>
      </c>
      <c r="F627" s="100">
        <v>1100300</v>
      </c>
      <c r="G627" s="99">
        <v>1650450</v>
      </c>
    </row>
    <row r="628" spans="1:7" ht="63.75" outlineLevel="5" x14ac:dyDescent="0.25">
      <c r="A628" s="98" t="s">
        <v>420</v>
      </c>
      <c r="B628" s="97" t="s">
        <v>385</v>
      </c>
      <c r="C628" s="97" t="s">
        <v>419</v>
      </c>
      <c r="D628" s="97"/>
      <c r="E628" s="96">
        <v>152500</v>
      </c>
      <c r="F628" s="96">
        <v>305000</v>
      </c>
      <c r="G628" s="95">
        <v>457500</v>
      </c>
    </row>
    <row r="629" spans="1:7" outlineLevel="6" x14ac:dyDescent="0.25">
      <c r="A629" s="94" t="s">
        <v>363</v>
      </c>
      <c r="B629" s="93" t="s">
        <v>385</v>
      </c>
      <c r="C629" s="93" t="s">
        <v>419</v>
      </c>
      <c r="D629" s="93" t="s">
        <v>361</v>
      </c>
      <c r="E629" s="92">
        <v>152500</v>
      </c>
      <c r="F629" s="92">
        <v>305000</v>
      </c>
      <c r="G629" s="91">
        <v>457500</v>
      </c>
    </row>
    <row r="630" spans="1:7" ht="25.5" outlineLevel="5" x14ac:dyDescent="0.25">
      <c r="A630" s="98" t="s">
        <v>418</v>
      </c>
      <c r="B630" s="97" t="s">
        <v>385</v>
      </c>
      <c r="C630" s="97" t="s">
        <v>417</v>
      </c>
      <c r="D630" s="97"/>
      <c r="E630" s="96">
        <v>397650</v>
      </c>
      <c r="F630" s="96">
        <v>795300</v>
      </c>
      <c r="G630" s="95">
        <v>1192950</v>
      </c>
    </row>
    <row r="631" spans="1:7" outlineLevel="6" x14ac:dyDescent="0.25">
      <c r="A631" s="94" t="s">
        <v>363</v>
      </c>
      <c r="B631" s="93" t="s">
        <v>385</v>
      </c>
      <c r="C631" s="93" t="s">
        <v>417</v>
      </c>
      <c r="D631" s="93" t="s">
        <v>361</v>
      </c>
      <c r="E631" s="92">
        <v>397650</v>
      </c>
      <c r="F631" s="92">
        <v>795300</v>
      </c>
      <c r="G631" s="91">
        <v>1192950</v>
      </c>
    </row>
    <row r="632" spans="1:7" ht="25.5" outlineLevel="2" x14ac:dyDescent="0.25">
      <c r="A632" s="110" t="s">
        <v>416</v>
      </c>
      <c r="B632" s="109" t="s">
        <v>385</v>
      </c>
      <c r="C632" s="109" t="s">
        <v>415</v>
      </c>
      <c r="D632" s="109"/>
      <c r="E632" s="108">
        <v>13714500</v>
      </c>
      <c r="F632" s="108">
        <v>13714500</v>
      </c>
      <c r="G632" s="107">
        <v>13714500</v>
      </c>
    </row>
    <row r="633" spans="1:7" ht="25.5" outlineLevel="3" x14ac:dyDescent="0.25">
      <c r="A633" s="106" t="s">
        <v>414</v>
      </c>
      <c r="B633" s="105" t="s">
        <v>385</v>
      </c>
      <c r="C633" s="105" t="s">
        <v>413</v>
      </c>
      <c r="D633" s="105"/>
      <c r="E633" s="104">
        <v>13714500</v>
      </c>
      <c r="F633" s="104">
        <v>13714500</v>
      </c>
      <c r="G633" s="103">
        <v>13714500</v>
      </c>
    </row>
    <row r="634" spans="1:7" outlineLevel="4" x14ac:dyDescent="0.25">
      <c r="A634" s="102" t="s">
        <v>412</v>
      </c>
      <c r="B634" s="101" t="s">
        <v>385</v>
      </c>
      <c r="C634" s="101" t="s">
        <v>411</v>
      </c>
      <c r="D634" s="101"/>
      <c r="E634" s="100">
        <v>13714500</v>
      </c>
      <c r="F634" s="100">
        <v>13714500</v>
      </c>
      <c r="G634" s="99">
        <v>13714500</v>
      </c>
    </row>
    <row r="635" spans="1:7" ht="51" outlineLevel="5" x14ac:dyDescent="0.25">
      <c r="A635" s="98" t="s">
        <v>55</v>
      </c>
      <c r="B635" s="97" t="s">
        <v>385</v>
      </c>
      <c r="C635" s="97" t="s">
        <v>410</v>
      </c>
      <c r="D635" s="97"/>
      <c r="E635" s="96">
        <v>328000</v>
      </c>
      <c r="F635" s="96">
        <v>328000</v>
      </c>
      <c r="G635" s="95">
        <v>328000</v>
      </c>
    </row>
    <row r="636" spans="1:7" outlineLevel="6" x14ac:dyDescent="0.25">
      <c r="A636" s="94" t="s">
        <v>343</v>
      </c>
      <c r="B636" s="93" t="s">
        <v>385</v>
      </c>
      <c r="C636" s="93" t="s">
        <v>410</v>
      </c>
      <c r="D636" s="93" t="s">
        <v>340</v>
      </c>
      <c r="E636" s="92">
        <v>328000</v>
      </c>
      <c r="F636" s="92">
        <v>328000</v>
      </c>
      <c r="G636" s="91">
        <v>328000</v>
      </c>
    </row>
    <row r="637" spans="1:7" ht="38.25" outlineLevel="5" x14ac:dyDescent="0.25">
      <c r="A637" s="98" t="s">
        <v>56</v>
      </c>
      <c r="B637" s="97" t="s">
        <v>385</v>
      </c>
      <c r="C637" s="97" t="s">
        <v>409</v>
      </c>
      <c r="D637" s="97"/>
      <c r="E637" s="96">
        <v>13386500</v>
      </c>
      <c r="F637" s="96">
        <v>13386500</v>
      </c>
      <c r="G637" s="95">
        <v>13386500</v>
      </c>
    </row>
    <row r="638" spans="1:7" outlineLevel="6" x14ac:dyDescent="0.25">
      <c r="A638" s="94" t="s">
        <v>363</v>
      </c>
      <c r="B638" s="93" t="s">
        <v>385</v>
      </c>
      <c r="C638" s="93" t="s">
        <v>409</v>
      </c>
      <c r="D638" s="93" t="s">
        <v>361</v>
      </c>
      <c r="E638" s="92">
        <v>13386500</v>
      </c>
      <c r="F638" s="92">
        <v>13386500</v>
      </c>
      <c r="G638" s="91">
        <v>13386500</v>
      </c>
    </row>
    <row r="639" spans="1:7" ht="25.5" outlineLevel="2" x14ac:dyDescent="0.25">
      <c r="A639" s="110" t="s">
        <v>292</v>
      </c>
      <c r="B639" s="109" t="s">
        <v>385</v>
      </c>
      <c r="C639" s="109" t="s">
        <v>291</v>
      </c>
      <c r="D639" s="109"/>
      <c r="E639" s="108">
        <v>71601945</v>
      </c>
      <c r="F639" s="108">
        <v>69143345</v>
      </c>
      <c r="G639" s="107">
        <v>64350445</v>
      </c>
    </row>
    <row r="640" spans="1:7" ht="25.5" outlineLevel="3" x14ac:dyDescent="0.25">
      <c r="A640" s="106" t="s">
        <v>290</v>
      </c>
      <c r="B640" s="105" t="s">
        <v>385</v>
      </c>
      <c r="C640" s="105" t="s">
        <v>289</v>
      </c>
      <c r="D640" s="105"/>
      <c r="E640" s="104">
        <v>71601945</v>
      </c>
      <c r="F640" s="104">
        <v>69143345</v>
      </c>
      <c r="G640" s="103">
        <v>64350445</v>
      </c>
    </row>
    <row r="641" spans="1:7" outlineLevel="4" x14ac:dyDescent="0.25">
      <c r="A641" s="102" t="s">
        <v>288</v>
      </c>
      <c r="B641" s="101" t="s">
        <v>385</v>
      </c>
      <c r="C641" s="101" t="s">
        <v>287</v>
      </c>
      <c r="D641" s="101"/>
      <c r="E641" s="100">
        <v>71601945</v>
      </c>
      <c r="F641" s="100">
        <v>69143345</v>
      </c>
      <c r="G641" s="99">
        <v>64350445</v>
      </c>
    </row>
    <row r="642" spans="1:7" ht="38.25" outlineLevel="5" x14ac:dyDescent="0.25">
      <c r="A642" s="98" t="s">
        <v>45</v>
      </c>
      <c r="B642" s="97" t="s">
        <v>385</v>
      </c>
      <c r="C642" s="97" t="s">
        <v>408</v>
      </c>
      <c r="D642" s="97"/>
      <c r="E642" s="96">
        <v>1230300</v>
      </c>
      <c r="F642" s="96">
        <v>1230300</v>
      </c>
      <c r="G642" s="95">
        <v>1230300</v>
      </c>
    </row>
    <row r="643" spans="1:7" outlineLevel="6" x14ac:dyDescent="0.25">
      <c r="A643" s="94" t="s">
        <v>363</v>
      </c>
      <c r="B643" s="93" t="s">
        <v>385</v>
      </c>
      <c r="C643" s="93" t="s">
        <v>408</v>
      </c>
      <c r="D643" s="93" t="s">
        <v>361</v>
      </c>
      <c r="E643" s="92">
        <v>1230300</v>
      </c>
      <c r="F643" s="92">
        <v>1230300</v>
      </c>
      <c r="G643" s="91">
        <v>1230300</v>
      </c>
    </row>
    <row r="644" spans="1:7" ht="38.25" outlineLevel="5" x14ac:dyDescent="0.25">
      <c r="A644" s="98" t="s">
        <v>53</v>
      </c>
      <c r="B644" s="97" t="s">
        <v>385</v>
      </c>
      <c r="C644" s="97" t="s">
        <v>407</v>
      </c>
      <c r="D644" s="97"/>
      <c r="E644" s="96">
        <v>2695945</v>
      </c>
      <c r="F644" s="96">
        <v>2695945</v>
      </c>
      <c r="G644" s="95">
        <v>2695945</v>
      </c>
    </row>
    <row r="645" spans="1:7" outlineLevel="6" x14ac:dyDescent="0.25">
      <c r="A645" s="94" t="s">
        <v>363</v>
      </c>
      <c r="B645" s="93" t="s">
        <v>385</v>
      </c>
      <c r="C645" s="93" t="s">
        <v>407</v>
      </c>
      <c r="D645" s="93" t="s">
        <v>361</v>
      </c>
      <c r="E645" s="92">
        <v>2695945</v>
      </c>
      <c r="F645" s="92">
        <v>2695945</v>
      </c>
      <c r="G645" s="91">
        <v>2695945</v>
      </c>
    </row>
    <row r="646" spans="1:7" ht="25.5" outlineLevel="5" x14ac:dyDescent="0.25">
      <c r="A646" s="98" t="s">
        <v>406</v>
      </c>
      <c r="B646" s="97" t="s">
        <v>385</v>
      </c>
      <c r="C646" s="97" t="s">
        <v>405</v>
      </c>
      <c r="D646" s="97"/>
      <c r="E646" s="96">
        <v>67103800</v>
      </c>
      <c r="F646" s="96">
        <v>64645200</v>
      </c>
      <c r="G646" s="95">
        <v>59852300</v>
      </c>
    </row>
    <row r="647" spans="1:7" outlineLevel="6" x14ac:dyDescent="0.25">
      <c r="A647" s="94" t="s">
        <v>363</v>
      </c>
      <c r="B647" s="93" t="s">
        <v>385</v>
      </c>
      <c r="C647" s="93" t="s">
        <v>405</v>
      </c>
      <c r="D647" s="93" t="s">
        <v>361</v>
      </c>
      <c r="E647" s="92">
        <v>67103800</v>
      </c>
      <c r="F647" s="92">
        <v>64645200</v>
      </c>
      <c r="G647" s="91">
        <v>59852300</v>
      </c>
    </row>
    <row r="648" spans="1:7" ht="38.25" outlineLevel="5" x14ac:dyDescent="0.25">
      <c r="A648" s="98" t="s">
        <v>57</v>
      </c>
      <c r="B648" s="97" t="s">
        <v>385</v>
      </c>
      <c r="C648" s="97" t="s">
        <v>404</v>
      </c>
      <c r="D648" s="97"/>
      <c r="E648" s="96">
        <v>571900</v>
      </c>
      <c r="F648" s="96">
        <v>571900</v>
      </c>
      <c r="G648" s="95">
        <v>571900</v>
      </c>
    </row>
    <row r="649" spans="1:7" outlineLevel="6" x14ac:dyDescent="0.25">
      <c r="A649" s="94" t="s">
        <v>363</v>
      </c>
      <c r="B649" s="93" t="s">
        <v>385</v>
      </c>
      <c r="C649" s="93" t="s">
        <v>404</v>
      </c>
      <c r="D649" s="93" t="s">
        <v>361</v>
      </c>
      <c r="E649" s="92">
        <v>571900</v>
      </c>
      <c r="F649" s="92">
        <v>571900</v>
      </c>
      <c r="G649" s="91">
        <v>571900</v>
      </c>
    </row>
    <row r="650" spans="1:7" ht="25.5" outlineLevel="2" x14ac:dyDescent="0.25">
      <c r="A650" s="110" t="s">
        <v>403</v>
      </c>
      <c r="B650" s="109" t="s">
        <v>385</v>
      </c>
      <c r="C650" s="109" t="s">
        <v>402</v>
      </c>
      <c r="D650" s="109"/>
      <c r="E650" s="108">
        <v>16311256</v>
      </c>
      <c r="F650" s="108">
        <v>11092591</v>
      </c>
      <c r="G650" s="107">
        <v>8956287</v>
      </c>
    </row>
    <row r="651" spans="1:7" outlineLevel="3" x14ac:dyDescent="0.25">
      <c r="A651" s="106" t="s">
        <v>401</v>
      </c>
      <c r="B651" s="105" t="s">
        <v>385</v>
      </c>
      <c r="C651" s="105" t="s">
        <v>400</v>
      </c>
      <c r="D651" s="105"/>
      <c r="E651" s="104">
        <v>16311256</v>
      </c>
      <c r="F651" s="104">
        <v>11092591</v>
      </c>
      <c r="G651" s="103">
        <v>8956287</v>
      </c>
    </row>
    <row r="652" spans="1:7" ht="25.5" outlineLevel="4" x14ac:dyDescent="0.25">
      <c r="A652" s="102" t="s">
        <v>399</v>
      </c>
      <c r="B652" s="101" t="s">
        <v>385</v>
      </c>
      <c r="C652" s="101" t="s">
        <v>398</v>
      </c>
      <c r="D652" s="101"/>
      <c r="E652" s="100">
        <v>12711200</v>
      </c>
      <c r="F652" s="100">
        <v>8474200</v>
      </c>
      <c r="G652" s="99">
        <v>6355600</v>
      </c>
    </row>
    <row r="653" spans="1:7" ht="25.5" outlineLevel="5" x14ac:dyDescent="0.25">
      <c r="A653" s="98" t="s">
        <v>397</v>
      </c>
      <c r="B653" s="97" t="s">
        <v>385</v>
      </c>
      <c r="C653" s="97" t="s">
        <v>395</v>
      </c>
      <c r="D653" s="97"/>
      <c r="E653" s="96">
        <v>12711200</v>
      </c>
      <c r="F653" s="96">
        <v>8474200</v>
      </c>
      <c r="G653" s="95">
        <v>6355600</v>
      </c>
    </row>
    <row r="654" spans="1:7" outlineLevel="6" x14ac:dyDescent="0.25">
      <c r="A654" s="94" t="s">
        <v>396</v>
      </c>
      <c r="B654" s="93" t="s">
        <v>385</v>
      </c>
      <c r="C654" s="93" t="s">
        <v>395</v>
      </c>
      <c r="D654" s="93" t="s">
        <v>394</v>
      </c>
      <c r="E654" s="92">
        <v>12711200</v>
      </c>
      <c r="F654" s="92">
        <v>8474200</v>
      </c>
      <c r="G654" s="91">
        <v>6355600</v>
      </c>
    </row>
    <row r="655" spans="1:7" ht="25.5" outlineLevel="4" x14ac:dyDescent="0.25">
      <c r="A655" s="102" t="s">
        <v>393</v>
      </c>
      <c r="B655" s="101" t="s">
        <v>385</v>
      </c>
      <c r="C655" s="101" t="s">
        <v>392</v>
      </c>
      <c r="D655" s="101"/>
      <c r="E655" s="100">
        <v>3600056</v>
      </c>
      <c r="F655" s="100">
        <v>2618391</v>
      </c>
      <c r="G655" s="99">
        <v>2600687</v>
      </c>
    </row>
    <row r="656" spans="1:7" ht="38.25" outlineLevel="5" x14ac:dyDescent="0.25">
      <c r="A656" s="98" t="s">
        <v>246</v>
      </c>
      <c r="B656" s="97" t="s">
        <v>385</v>
      </c>
      <c r="C656" s="97" t="s">
        <v>391</v>
      </c>
      <c r="D656" s="97"/>
      <c r="E656" s="96">
        <v>640378</v>
      </c>
      <c r="F656" s="96">
        <v>0</v>
      </c>
      <c r="G656" s="95">
        <v>0</v>
      </c>
    </row>
    <row r="657" spans="1:7" outlineLevel="6" x14ac:dyDescent="0.25">
      <c r="A657" s="94" t="s">
        <v>363</v>
      </c>
      <c r="B657" s="93" t="s">
        <v>385</v>
      </c>
      <c r="C657" s="93" t="s">
        <v>391</v>
      </c>
      <c r="D657" s="93" t="s">
        <v>361</v>
      </c>
      <c r="E657" s="92">
        <v>640378</v>
      </c>
      <c r="F657" s="92">
        <v>0</v>
      </c>
      <c r="G657" s="91">
        <v>0</v>
      </c>
    </row>
    <row r="658" spans="1:7" ht="25.5" outlineLevel="5" x14ac:dyDescent="0.25">
      <c r="A658" s="98" t="s">
        <v>390</v>
      </c>
      <c r="B658" s="97" t="s">
        <v>385</v>
      </c>
      <c r="C658" s="97" t="s">
        <v>389</v>
      </c>
      <c r="D658" s="97"/>
      <c r="E658" s="96">
        <v>408612</v>
      </c>
      <c r="F658" s="96">
        <v>408612</v>
      </c>
      <c r="G658" s="95">
        <v>408612</v>
      </c>
    </row>
    <row r="659" spans="1:7" outlineLevel="6" x14ac:dyDescent="0.25">
      <c r="A659" s="94" t="s">
        <v>363</v>
      </c>
      <c r="B659" s="93" t="s">
        <v>385</v>
      </c>
      <c r="C659" s="93" t="s">
        <v>389</v>
      </c>
      <c r="D659" s="93" t="s">
        <v>361</v>
      </c>
      <c r="E659" s="92">
        <v>408612</v>
      </c>
      <c r="F659" s="92">
        <v>408612</v>
      </c>
      <c r="G659" s="91">
        <v>408612</v>
      </c>
    </row>
    <row r="660" spans="1:7" outlineLevel="5" x14ac:dyDescent="0.25">
      <c r="A660" s="98" t="s">
        <v>388</v>
      </c>
      <c r="B660" s="97" t="s">
        <v>385</v>
      </c>
      <c r="C660" s="97" t="s">
        <v>387</v>
      </c>
      <c r="D660" s="97"/>
      <c r="E660" s="96">
        <v>2206247</v>
      </c>
      <c r="F660" s="96">
        <v>2209779</v>
      </c>
      <c r="G660" s="95">
        <v>2192075</v>
      </c>
    </row>
    <row r="661" spans="1:7" outlineLevel="6" x14ac:dyDescent="0.25">
      <c r="A661" s="94" t="s">
        <v>363</v>
      </c>
      <c r="B661" s="93" t="s">
        <v>385</v>
      </c>
      <c r="C661" s="93" t="s">
        <v>387</v>
      </c>
      <c r="D661" s="93" t="s">
        <v>361</v>
      </c>
      <c r="E661" s="92">
        <v>2206247</v>
      </c>
      <c r="F661" s="92">
        <v>2209779</v>
      </c>
      <c r="G661" s="91">
        <v>2192075</v>
      </c>
    </row>
    <row r="662" spans="1:7" ht="25.5" outlineLevel="5" x14ac:dyDescent="0.25">
      <c r="A662" s="98" t="s">
        <v>386</v>
      </c>
      <c r="B662" s="97" t="s">
        <v>385</v>
      </c>
      <c r="C662" s="97" t="s">
        <v>384</v>
      </c>
      <c r="D662" s="97"/>
      <c r="E662" s="96">
        <v>344819</v>
      </c>
      <c r="F662" s="96">
        <v>0</v>
      </c>
      <c r="G662" s="95">
        <v>0</v>
      </c>
    </row>
    <row r="663" spans="1:7" outlineLevel="6" x14ac:dyDescent="0.25">
      <c r="A663" s="94" t="s">
        <v>363</v>
      </c>
      <c r="B663" s="93" t="s">
        <v>385</v>
      </c>
      <c r="C663" s="93" t="s">
        <v>384</v>
      </c>
      <c r="D663" s="93" t="s">
        <v>361</v>
      </c>
      <c r="E663" s="92">
        <v>344819</v>
      </c>
      <c r="F663" s="92">
        <v>0</v>
      </c>
      <c r="G663" s="91">
        <v>0</v>
      </c>
    </row>
    <row r="664" spans="1:7" outlineLevel="1" x14ac:dyDescent="0.25">
      <c r="A664" s="114" t="s">
        <v>383</v>
      </c>
      <c r="B664" s="113" t="s">
        <v>342</v>
      </c>
      <c r="C664" s="113"/>
      <c r="D664" s="113"/>
      <c r="E664" s="112">
        <v>9245336.8900000006</v>
      </c>
      <c r="F664" s="112">
        <v>9145336.8900000006</v>
      </c>
      <c r="G664" s="111">
        <v>9145336.8900000006</v>
      </c>
    </row>
    <row r="665" spans="1:7" ht="25.5" outlineLevel="2" x14ac:dyDescent="0.25">
      <c r="A665" s="110" t="s">
        <v>382</v>
      </c>
      <c r="B665" s="109" t="s">
        <v>342</v>
      </c>
      <c r="C665" s="109" t="s">
        <v>381</v>
      </c>
      <c r="D665" s="109"/>
      <c r="E665" s="108">
        <v>4424150</v>
      </c>
      <c r="F665" s="108">
        <v>4424150</v>
      </c>
      <c r="G665" s="107">
        <v>4424150</v>
      </c>
    </row>
    <row r="666" spans="1:7" outlineLevel="3" x14ac:dyDescent="0.25">
      <c r="A666" s="106" t="s">
        <v>380</v>
      </c>
      <c r="B666" s="105" t="s">
        <v>342</v>
      </c>
      <c r="C666" s="105" t="s">
        <v>379</v>
      </c>
      <c r="D666" s="105"/>
      <c r="E666" s="104">
        <v>4424150</v>
      </c>
      <c r="F666" s="104">
        <v>4424150</v>
      </c>
      <c r="G666" s="103">
        <v>4424150</v>
      </c>
    </row>
    <row r="667" spans="1:7" outlineLevel="4" x14ac:dyDescent="0.25">
      <c r="A667" s="102" t="s">
        <v>378</v>
      </c>
      <c r="B667" s="101" t="s">
        <v>342</v>
      </c>
      <c r="C667" s="101" t="s">
        <v>377</v>
      </c>
      <c r="D667" s="101"/>
      <c r="E667" s="100">
        <v>4424150</v>
      </c>
      <c r="F667" s="100">
        <v>4424150</v>
      </c>
      <c r="G667" s="99">
        <v>4424150</v>
      </c>
    </row>
    <row r="668" spans="1:7" ht="25.5" outlineLevel="5" x14ac:dyDescent="0.25">
      <c r="A668" s="98" t="s">
        <v>376</v>
      </c>
      <c r="B668" s="97" t="s">
        <v>342</v>
      </c>
      <c r="C668" s="97" t="s">
        <v>375</v>
      </c>
      <c r="D668" s="97"/>
      <c r="E668" s="96">
        <v>4424150</v>
      </c>
      <c r="F668" s="96">
        <v>4424150</v>
      </c>
      <c r="G668" s="95">
        <v>4424150</v>
      </c>
    </row>
    <row r="669" spans="1:7" ht="25.5" outlineLevel="6" x14ac:dyDescent="0.25">
      <c r="A669" s="94" t="s">
        <v>299</v>
      </c>
      <c r="B669" s="93" t="s">
        <v>342</v>
      </c>
      <c r="C669" s="93" t="s">
        <v>375</v>
      </c>
      <c r="D669" s="93" t="s">
        <v>296</v>
      </c>
      <c r="E669" s="92">
        <v>4424150</v>
      </c>
      <c r="F669" s="92">
        <v>4424150</v>
      </c>
      <c r="G669" s="91">
        <v>4424150</v>
      </c>
    </row>
    <row r="670" spans="1:7" ht="25.5" outlineLevel="2" x14ac:dyDescent="0.25">
      <c r="A670" s="110" t="s">
        <v>374</v>
      </c>
      <c r="B670" s="109" t="s">
        <v>342</v>
      </c>
      <c r="C670" s="109" t="s">
        <v>373</v>
      </c>
      <c r="D670" s="109"/>
      <c r="E670" s="108">
        <v>4305655.8899999997</v>
      </c>
      <c r="F670" s="108">
        <v>4305655.8899999997</v>
      </c>
      <c r="G670" s="107">
        <v>4305655.8899999997</v>
      </c>
    </row>
    <row r="671" spans="1:7" ht="25.5" outlineLevel="4" x14ac:dyDescent="0.25">
      <c r="A671" s="102" t="s">
        <v>372</v>
      </c>
      <c r="B671" s="101" t="s">
        <v>342</v>
      </c>
      <c r="C671" s="101" t="s">
        <v>371</v>
      </c>
      <c r="D671" s="101"/>
      <c r="E671" s="100">
        <v>4305655.8899999997</v>
      </c>
      <c r="F671" s="100">
        <v>4305655.8899999997</v>
      </c>
      <c r="G671" s="99">
        <v>4305655.8899999997</v>
      </c>
    </row>
    <row r="672" spans="1:7" ht="38.25" outlineLevel="5" x14ac:dyDescent="0.25">
      <c r="A672" s="98" t="s">
        <v>370</v>
      </c>
      <c r="B672" s="97" t="s">
        <v>342</v>
      </c>
      <c r="C672" s="97" t="s">
        <v>369</v>
      </c>
      <c r="D672" s="97"/>
      <c r="E672" s="96">
        <v>129500</v>
      </c>
      <c r="F672" s="96">
        <v>129500</v>
      </c>
      <c r="G672" s="95">
        <v>129500</v>
      </c>
    </row>
    <row r="673" spans="1:7" outlineLevel="6" x14ac:dyDescent="0.25">
      <c r="A673" s="94" t="s">
        <v>363</v>
      </c>
      <c r="B673" s="93" t="s">
        <v>342</v>
      </c>
      <c r="C673" s="93" t="s">
        <v>369</v>
      </c>
      <c r="D673" s="93" t="s">
        <v>361</v>
      </c>
      <c r="E673" s="92">
        <v>129500</v>
      </c>
      <c r="F673" s="92">
        <v>129500</v>
      </c>
      <c r="G673" s="91">
        <v>129500</v>
      </c>
    </row>
    <row r="674" spans="1:7" ht="25.5" outlineLevel="5" x14ac:dyDescent="0.25">
      <c r="A674" s="98" t="s">
        <v>368</v>
      </c>
      <c r="B674" s="97" t="s">
        <v>342</v>
      </c>
      <c r="C674" s="97" t="s">
        <v>367</v>
      </c>
      <c r="D674" s="97"/>
      <c r="E674" s="96">
        <v>1020000</v>
      </c>
      <c r="F674" s="96">
        <v>1020000</v>
      </c>
      <c r="G674" s="95">
        <v>1020000</v>
      </c>
    </row>
    <row r="675" spans="1:7" outlineLevel="6" x14ac:dyDescent="0.25">
      <c r="A675" s="94" t="s">
        <v>363</v>
      </c>
      <c r="B675" s="93" t="s">
        <v>342</v>
      </c>
      <c r="C675" s="93" t="s">
        <v>367</v>
      </c>
      <c r="D675" s="93" t="s">
        <v>361</v>
      </c>
      <c r="E675" s="92">
        <v>1020000</v>
      </c>
      <c r="F675" s="92">
        <v>1020000</v>
      </c>
      <c r="G675" s="91">
        <v>1020000</v>
      </c>
    </row>
    <row r="676" spans="1:7" ht="63.75" outlineLevel="5" x14ac:dyDescent="0.25">
      <c r="A676" s="98" t="s">
        <v>366</v>
      </c>
      <c r="B676" s="97" t="s">
        <v>342</v>
      </c>
      <c r="C676" s="97" t="s">
        <v>365</v>
      </c>
      <c r="D676" s="97"/>
      <c r="E676" s="96">
        <v>2121155.89</v>
      </c>
      <c r="F676" s="96">
        <v>2121155.89</v>
      </c>
      <c r="G676" s="95">
        <v>2121155.89</v>
      </c>
    </row>
    <row r="677" spans="1:7" outlineLevel="6" x14ac:dyDescent="0.25">
      <c r="A677" s="94" t="s">
        <v>363</v>
      </c>
      <c r="B677" s="93" t="s">
        <v>342</v>
      </c>
      <c r="C677" s="93" t="s">
        <v>365</v>
      </c>
      <c r="D677" s="93" t="s">
        <v>361</v>
      </c>
      <c r="E677" s="92">
        <v>2121155.89</v>
      </c>
      <c r="F677" s="92">
        <v>2121155.89</v>
      </c>
      <c r="G677" s="91">
        <v>2121155.89</v>
      </c>
    </row>
    <row r="678" spans="1:7" outlineLevel="5" x14ac:dyDescent="0.25">
      <c r="A678" s="98" t="s">
        <v>364</v>
      </c>
      <c r="B678" s="97" t="s">
        <v>342</v>
      </c>
      <c r="C678" s="97" t="s">
        <v>362</v>
      </c>
      <c r="D678" s="97"/>
      <c r="E678" s="96">
        <v>1035000</v>
      </c>
      <c r="F678" s="96">
        <v>1035000</v>
      </c>
      <c r="G678" s="95">
        <v>1035000</v>
      </c>
    </row>
    <row r="679" spans="1:7" outlineLevel="6" x14ac:dyDescent="0.25">
      <c r="A679" s="94" t="s">
        <v>363</v>
      </c>
      <c r="B679" s="93" t="s">
        <v>342</v>
      </c>
      <c r="C679" s="93" t="s">
        <v>362</v>
      </c>
      <c r="D679" s="93" t="s">
        <v>361</v>
      </c>
      <c r="E679" s="92">
        <v>1035000</v>
      </c>
      <c r="F679" s="92">
        <v>1035000</v>
      </c>
      <c r="G679" s="91">
        <v>1035000</v>
      </c>
    </row>
    <row r="680" spans="1:7" ht="25.5" outlineLevel="2" x14ac:dyDescent="0.25">
      <c r="A680" s="110" t="s">
        <v>360</v>
      </c>
      <c r="B680" s="109" t="s">
        <v>342</v>
      </c>
      <c r="C680" s="109" t="s">
        <v>359</v>
      </c>
      <c r="D680" s="109"/>
      <c r="E680" s="108">
        <v>415531</v>
      </c>
      <c r="F680" s="108">
        <v>415531</v>
      </c>
      <c r="G680" s="107">
        <v>415531</v>
      </c>
    </row>
    <row r="681" spans="1:7" ht="25.5" outlineLevel="3" x14ac:dyDescent="0.25">
      <c r="A681" s="106" t="s">
        <v>358</v>
      </c>
      <c r="B681" s="105" t="s">
        <v>342</v>
      </c>
      <c r="C681" s="105" t="s">
        <v>357</v>
      </c>
      <c r="D681" s="105"/>
      <c r="E681" s="104">
        <v>415531</v>
      </c>
      <c r="F681" s="104">
        <v>415531</v>
      </c>
      <c r="G681" s="103">
        <v>415531</v>
      </c>
    </row>
    <row r="682" spans="1:7" ht="38.25" outlineLevel="4" x14ac:dyDescent="0.25">
      <c r="A682" s="102" t="s">
        <v>356</v>
      </c>
      <c r="B682" s="101" t="s">
        <v>342</v>
      </c>
      <c r="C682" s="101" t="s">
        <v>355</v>
      </c>
      <c r="D682" s="101"/>
      <c r="E682" s="100">
        <v>415531</v>
      </c>
      <c r="F682" s="100">
        <v>415531</v>
      </c>
      <c r="G682" s="99">
        <v>415531</v>
      </c>
    </row>
    <row r="683" spans="1:7" ht="76.5" outlineLevel="5" x14ac:dyDescent="0.25">
      <c r="A683" s="98" t="s">
        <v>354</v>
      </c>
      <c r="B683" s="97" t="s">
        <v>342</v>
      </c>
      <c r="C683" s="97" t="s">
        <v>353</v>
      </c>
      <c r="D683" s="97"/>
      <c r="E683" s="96">
        <v>354048</v>
      </c>
      <c r="F683" s="96">
        <v>354048</v>
      </c>
      <c r="G683" s="95">
        <v>354048</v>
      </c>
    </row>
    <row r="684" spans="1:7" outlineLevel="6" x14ac:dyDescent="0.25">
      <c r="A684" s="94" t="s">
        <v>285</v>
      </c>
      <c r="B684" s="93" t="s">
        <v>342</v>
      </c>
      <c r="C684" s="93" t="s">
        <v>353</v>
      </c>
      <c r="D684" s="93" t="s">
        <v>282</v>
      </c>
      <c r="E684" s="92">
        <v>354048</v>
      </c>
      <c r="F684" s="92">
        <v>354048</v>
      </c>
      <c r="G684" s="91">
        <v>354048</v>
      </c>
    </row>
    <row r="685" spans="1:7" ht="102" outlineLevel="5" x14ac:dyDescent="0.25">
      <c r="A685" s="98" t="s">
        <v>352</v>
      </c>
      <c r="B685" s="97" t="s">
        <v>342</v>
      </c>
      <c r="C685" s="97" t="s">
        <v>351</v>
      </c>
      <c r="D685" s="97"/>
      <c r="E685" s="96">
        <v>61483</v>
      </c>
      <c r="F685" s="96">
        <v>61483</v>
      </c>
      <c r="G685" s="95">
        <v>61483</v>
      </c>
    </row>
    <row r="686" spans="1:7" outlineLevel="6" x14ac:dyDescent="0.25">
      <c r="A686" s="94" t="s">
        <v>285</v>
      </c>
      <c r="B686" s="93" t="s">
        <v>342</v>
      </c>
      <c r="C686" s="93" t="s">
        <v>351</v>
      </c>
      <c r="D686" s="93" t="s">
        <v>282</v>
      </c>
      <c r="E686" s="92">
        <v>61483</v>
      </c>
      <c r="F686" s="92">
        <v>61483</v>
      </c>
      <c r="G686" s="91">
        <v>61483</v>
      </c>
    </row>
    <row r="687" spans="1:7" ht="25.5" outlineLevel="2" x14ac:dyDescent="0.25">
      <c r="A687" s="110" t="s">
        <v>350</v>
      </c>
      <c r="B687" s="109" t="s">
        <v>342</v>
      </c>
      <c r="C687" s="109" t="s">
        <v>349</v>
      </c>
      <c r="D687" s="109"/>
      <c r="E687" s="108">
        <v>100000</v>
      </c>
      <c r="F687" s="108">
        <v>0</v>
      </c>
      <c r="G687" s="107">
        <v>0</v>
      </c>
    </row>
    <row r="688" spans="1:7" ht="25.5" outlineLevel="3" x14ac:dyDescent="0.25">
      <c r="A688" s="106" t="s">
        <v>348</v>
      </c>
      <c r="B688" s="105" t="s">
        <v>342</v>
      </c>
      <c r="C688" s="105" t="s">
        <v>347</v>
      </c>
      <c r="D688" s="105"/>
      <c r="E688" s="104">
        <v>100000</v>
      </c>
      <c r="F688" s="104">
        <v>0</v>
      </c>
      <c r="G688" s="103">
        <v>0</v>
      </c>
    </row>
    <row r="689" spans="1:7" outlineLevel="4" x14ac:dyDescent="0.25">
      <c r="A689" s="102" t="s">
        <v>346</v>
      </c>
      <c r="B689" s="101" t="s">
        <v>342</v>
      </c>
      <c r="C689" s="101" t="s">
        <v>345</v>
      </c>
      <c r="D689" s="101"/>
      <c r="E689" s="100">
        <v>100000</v>
      </c>
      <c r="F689" s="100">
        <v>0</v>
      </c>
      <c r="G689" s="99">
        <v>0</v>
      </c>
    </row>
    <row r="690" spans="1:7" ht="25.5" outlineLevel="5" x14ac:dyDescent="0.25">
      <c r="A690" s="98" t="s">
        <v>344</v>
      </c>
      <c r="B690" s="97" t="s">
        <v>342</v>
      </c>
      <c r="C690" s="97" t="s">
        <v>341</v>
      </c>
      <c r="D690" s="97"/>
      <c r="E690" s="96">
        <v>100000</v>
      </c>
      <c r="F690" s="96">
        <v>0</v>
      </c>
      <c r="G690" s="95">
        <v>0</v>
      </c>
    </row>
    <row r="691" spans="1:7" outlineLevel="6" x14ac:dyDescent="0.25">
      <c r="A691" s="94" t="s">
        <v>343</v>
      </c>
      <c r="B691" s="93" t="s">
        <v>342</v>
      </c>
      <c r="C691" s="93" t="s">
        <v>341</v>
      </c>
      <c r="D691" s="93" t="s">
        <v>340</v>
      </c>
      <c r="E691" s="92">
        <v>100000</v>
      </c>
      <c r="F691" s="92">
        <v>0</v>
      </c>
      <c r="G691" s="91">
        <v>0</v>
      </c>
    </row>
    <row r="692" spans="1:7" x14ac:dyDescent="0.25">
      <c r="A692" s="118" t="s">
        <v>339</v>
      </c>
      <c r="B692" s="117" t="s">
        <v>338</v>
      </c>
      <c r="C692" s="117"/>
      <c r="D692" s="117"/>
      <c r="E692" s="116">
        <v>164830797.61000001</v>
      </c>
      <c r="F692" s="116">
        <v>155751091.83000001</v>
      </c>
      <c r="G692" s="115">
        <v>152288291.83000001</v>
      </c>
    </row>
    <row r="693" spans="1:7" outlineLevel="1" x14ac:dyDescent="0.25">
      <c r="A693" s="114" t="s">
        <v>337</v>
      </c>
      <c r="B693" s="113" t="s">
        <v>311</v>
      </c>
      <c r="C693" s="113"/>
      <c r="D693" s="113"/>
      <c r="E693" s="112">
        <v>161728909.91999999</v>
      </c>
      <c r="F693" s="112">
        <v>152649204.13999999</v>
      </c>
      <c r="G693" s="111">
        <v>149186404.13999999</v>
      </c>
    </row>
    <row r="694" spans="1:7" ht="25.5" outlineLevel="2" x14ac:dyDescent="0.25">
      <c r="A694" s="110" t="s">
        <v>336</v>
      </c>
      <c r="B694" s="109" t="s">
        <v>311</v>
      </c>
      <c r="C694" s="109" t="s">
        <v>335</v>
      </c>
      <c r="D694" s="109"/>
      <c r="E694" s="108">
        <v>801900</v>
      </c>
      <c r="F694" s="108">
        <v>801900</v>
      </c>
      <c r="G694" s="107">
        <v>801900</v>
      </c>
    </row>
    <row r="695" spans="1:7" outlineLevel="3" x14ac:dyDescent="0.25">
      <c r="A695" s="106" t="s">
        <v>334</v>
      </c>
      <c r="B695" s="105" t="s">
        <v>311</v>
      </c>
      <c r="C695" s="105" t="s">
        <v>333</v>
      </c>
      <c r="D695" s="105"/>
      <c r="E695" s="104">
        <v>801900</v>
      </c>
      <c r="F695" s="104">
        <v>801900</v>
      </c>
      <c r="G695" s="103">
        <v>801900</v>
      </c>
    </row>
    <row r="696" spans="1:7" ht="25.5" outlineLevel="4" x14ac:dyDescent="0.25">
      <c r="A696" s="102" t="s">
        <v>332</v>
      </c>
      <c r="B696" s="101" t="s">
        <v>311</v>
      </c>
      <c r="C696" s="101" t="s">
        <v>331</v>
      </c>
      <c r="D696" s="101"/>
      <c r="E696" s="100">
        <v>801900</v>
      </c>
      <c r="F696" s="100">
        <v>801900</v>
      </c>
      <c r="G696" s="99">
        <v>801900</v>
      </c>
    </row>
    <row r="697" spans="1:7" ht="25.5" outlineLevel="5" x14ac:dyDescent="0.25">
      <c r="A697" s="98" t="s">
        <v>330</v>
      </c>
      <c r="B697" s="97" t="s">
        <v>311</v>
      </c>
      <c r="C697" s="97" t="s">
        <v>329</v>
      </c>
      <c r="D697" s="97"/>
      <c r="E697" s="96">
        <v>801900</v>
      </c>
      <c r="F697" s="96">
        <v>801900</v>
      </c>
      <c r="G697" s="95">
        <v>801900</v>
      </c>
    </row>
    <row r="698" spans="1:7" ht="25.5" outlineLevel="6" x14ac:dyDescent="0.25">
      <c r="A698" s="94" t="s">
        <v>299</v>
      </c>
      <c r="B698" s="93" t="s">
        <v>311</v>
      </c>
      <c r="C698" s="93" t="s">
        <v>329</v>
      </c>
      <c r="D698" s="93" t="s">
        <v>296</v>
      </c>
      <c r="E698" s="92">
        <v>801900</v>
      </c>
      <c r="F698" s="92">
        <v>801900</v>
      </c>
      <c r="G698" s="91">
        <v>801900</v>
      </c>
    </row>
    <row r="699" spans="1:7" ht="25.5" outlineLevel="2" x14ac:dyDescent="0.25">
      <c r="A699" s="110" t="s">
        <v>308</v>
      </c>
      <c r="B699" s="109" t="s">
        <v>311</v>
      </c>
      <c r="C699" s="109" t="s">
        <v>307</v>
      </c>
      <c r="D699" s="109"/>
      <c r="E699" s="108">
        <v>160927009.91999999</v>
      </c>
      <c r="F699" s="108">
        <v>151847304.13999999</v>
      </c>
      <c r="G699" s="107">
        <v>148384504.13999999</v>
      </c>
    </row>
    <row r="700" spans="1:7" outlineLevel="3" x14ac:dyDescent="0.25">
      <c r="A700" s="106" t="s">
        <v>328</v>
      </c>
      <c r="B700" s="105" t="s">
        <v>311</v>
      </c>
      <c r="C700" s="105" t="s">
        <v>327</v>
      </c>
      <c r="D700" s="105"/>
      <c r="E700" s="104">
        <v>13543608.630000001</v>
      </c>
      <c r="F700" s="104">
        <v>7910056.7000000002</v>
      </c>
      <c r="G700" s="103">
        <v>4447256.7</v>
      </c>
    </row>
    <row r="701" spans="1:7" ht="25.5" outlineLevel="4" x14ac:dyDescent="0.25">
      <c r="A701" s="102" t="s">
        <v>326</v>
      </c>
      <c r="B701" s="101" t="s">
        <v>311</v>
      </c>
      <c r="C701" s="101" t="s">
        <v>325</v>
      </c>
      <c r="D701" s="101"/>
      <c r="E701" s="100">
        <v>13543608.630000001</v>
      </c>
      <c r="F701" s="100">
        <v>7910056.7000000002</v>
      </c>
      <c r="G701" s="99">
        <v>4447256.7</v>
      </c>
    </row>
    <row r="702" spans="1:7" outlineLevel="5" x14ac:dyDescent="0.25">
      <c r="A702" s="98" t="s">
        <v>324</v>
      </c>
      <c r="B702" s="97" t="s">
        <v>311</v>
      </c>
      <c r="C702" s="97" t="s">
        <v>323</v>
      </c>
      <c r="D702" s="97"/>
      <c r="E702" s="96">
        <v>9096351.9299999997</v>
      </c>
      <c r="F702" s="96">
        <v>3462800</v>
      </c>
      <c r="G702" s="95">
        <v>0</v>
      </c>
    </row>
    <row r="703" spans="1:7" ht="25.5" outlineLevel="6" x14ac:dyDescent="0.25">
      <c r="A703" s="94" t="s">
        <v>299</v>
      </c>
      <c r="B703" s="93" t="s">
        <v>311</v>
      </c>
      <c r="C703" s="93" t="s">
        <v>323</v>
      </c>
      <c r="D703" s="93" t="s">
        <v>296</v>
      </c>
      <c r="E703" s="92">
        <v>9096351.9299999997</v>
      </c>
      <c r="F703" s="92">
        <v>3462800</v>
      </c>
      <c r="G703" s="91">
        <v>0</v>
      </c>
    </row>
    <row r="704" spans="1:7" ht="25.5" outlineLevel="5" x14ac:dyDescent="0.25">
      <c r="A704" s="98" t="s">
        <v>322</v>
      </c>
      <c r="B704" s="97" t="s">
        <v>311</v>
      </c>
      <c r="C704" s="97" t="s">
        <v>321</v>
      </c>
      <c r="D704" s="97"/>
      <c r="E704" s="96">
        <v>1021086.4</v>
      </c>
      <c r="F704" s="96">
        <v>1021086.4</v>
      </c>
      <c r="G704" s="95">
        <v>1021086.4</v>
      </c>
    </row>
    <row r="705" spans="1:7" ht="25.5" outlineLevel="6" x14ac:dyDescent="0.25">
      <c r="A705" s="94" t="s">
        <v>299</v>
      </c>
      <c r="B705" s="93" t="s">
        <v>311</v>
      </c>
      <c r="C705" s="93" t="s">
        <v>321</v>
      </c>
      <c r="D705" s="93" t="s">
        <v>296</v>
      </c>
      <c r="E705" s="92">
        <v>1021086.4</v>
      </c>
      <c r="F705" s="92">
        <v>1021086.4</v>
      </c>
      <c r="G705" s="91">
        <v>1021086.4</v>
      </c>
    </row>
    <row r="706" spans="1:7" outlineLevel="5" x14ac:dyDescent="0.25">
      <c r="A706" s="98" t="s">
        <v>320</v>
      </c>
      <c r="B706" s="97" t="s">
        <v>311</v>
      </c>
      <c r="C706" s="97" t="s">
        <v>319</v>
      </c>
      <c r="D706" s="97"/>
      <c r="E706" s="96">
        <v>3426170.3</v>
      </c>
      <c r="F706" s="96">
        <v>3426170.3</v>
      </c>
      <c r="G706" s="95">
        <v>3426170.3</v>
      </c>
    </row>
    <row r="707" spans="1:7" ht="25.5" outlineLevel="6" x14ac:dyDescent="0.25">
      <c r="A707" s="94" t="s">
        <v>299</v>
      </c>
      <c r="B707" s="93" t="s">
        <v>311</v>
      </c>
      <c r="C707" s="93" t="s">
        <v>319</v>
      </c>
      <c r="D707" s="93" t="s">
        <v>296</v>
      </c>
      <c r="E707" s="92">
        <v>3426170.3</v>
      </c>
      <c r="F707" s="92">
        <v>3426170.3</v>
      </c>
      <c r="G707" s="91">
        <v>3426170.3</v>
      </c>
    </row>
    <row r="708" spans="1:7" outlineLevel="3" x14ac:dyDescent="0.25">
      <c r="A708" s="106" t="s">
        <v>306</v>
      </c>
      <c r="B708" s="105" t="s">
        <v>311</v>
      </c>
      <c r="C708" s="105" t="s">
        <v>305</v>
      </c>
      <c r="D708" s="105"/>
      <c r="E708" s="104">
        <v>147383401.28999999</v>
      </c>
      <c r="F708" s="104">
        <v>143937247.44</v>
      </c>
      <c r="G708" s="103">
        <v>143937247.44</v>
      </c>
    </row>
    <row r="709" spans="1:7" outlineLevel="4" x14ac:dyDescent="0.25">
      <c r="A709" s="102" t="s">
        <v>318</v>
      </c>
      <c r="B709" s="101" t="s">
        <v>311</v>
      </c>
      <c r="C709" s="101" t="s">
        <v>317</v>
      </c>
      <c r="D709" s="101"/>
      <c r="E709" s="100">
        <v>106070681.87</v>
      </c>
      <c r="F709" s="100">
        <v>106070681.87</v>
      </c>
      <c r="G709" s="99">
        <v>106070681.87</v>
      </c>
    </row>
    <row r="710" spans="1:7" outlineLevel="5" x14ac:dyDescent="0.25">
      <c r="A710" s="98" t="s">
        <v>316</v>
      </c>
      <c r="B710" s="97" t="s">
        <v>311</v>
      </c>
      <c r="C710" s="97" t="s">
        <v>315</v>
      </c>
      <c r="D710" s="97"/>
      <c r="E710" s="96">
        <v>106070681.87</v>
      </c>
      <c r="F710" s="96">
        <v>106070681.87</v>
      </c>
      <c r="G710" s="95">
        <v>106070681.87</v>
      </c>
    </row>
    <row r="711" spans="1:7" ht="25.5" outlineLevel="6" x14ac:dyDescent="0.25">
      <c r="A711" s="94" t="s">
        <v>299</v>
      </c>
      <c r="B711" s="93" t="s">
        <v>311</v>
      </c>
      <c r="C711" s="93" t="s">
        <v>315</v>
      </c>
      <c r="D711" s="93" t="s">
        <v>296</v>
      </c>
      <c r="E711" s="92">
        <v>106070681.87</v>
      </c>
      <c r="F711" s="92">
        <v>106070681.87</v>
      </c>
      <c r="G711" s="91">
        <v>106070681.87</v>
      </c>
    </row>
    <row r="712" spans="1:7" outlineLevel="4" x14ac:dyDescent="0.25">
      <c r="A712" s="102" t="s">
        <v>314</v>
      </c>
      <c r="B712" s="101" t="s">
        <v>311</v>
      </c>
      <c r="C712" s="101" t="s">
        <v>313</v>
      </c>
      <c r="D712" s="101"/>
      <c r="E712" s="100">
        <v>41312719.420000002</v>
      </c>
      <c r="F712" s="100">
        <v>37866565.57</v>
      </c>
      <c r="G712" s="99">
        <v>37866565.57</v>
      </c>
    </row>
    <row r="713" spans="1:7" outlineLevel="5" x14ac:dyDescent="0.25">
      <c r="A713" s="98" t="s">
        <v>312</v>
      </c>
      <c r="B713" s="97" t="s">
        <v>311</v>
      </c>
      <c r="C713" s="97" t="s">
        <v>310</v>
      </c>
      <c r="D713" s="97"/>
      <c r="E713" s="96">
        <v>41312719.420000002</v>
      </c>
      <c r="F713" s="96">
        <v>37866565.57</v>
      </c>
      <c r="G713" s="95">
        <v>37866565.57</v>
      </c>
    </row>
    <row r="714" spans="1:7" ht="25.5" outlineLevel="6" x14ac:dyDescent="0.25">
      <c r="A714" s="94" t="s">
        <v>299</v>
      </c>
      <c r="B714" s="93" t="s">
        <v>311</v>
      </c>
      <c r="C714" s="93" t="s">
        <v>310</v>
      </c>
      <c r="D714" s="93" t="s">
        <v>296</v>
      </c>
      <c r="E714" s="92">
        <v>41312719.420000002</v>
      </c>
      <c r="F714" s="92">
        <v>37866565.57</v>
      </c>
      <c r="G714" s="91">
        <v>37866565.57</v>
      </c>
    </row>
    <row r="715" spans="1:7" outlineLevel="1" x14ac:dyDescent="0.25">
      <c r="A715" s="114" t="s">
        <v>309</v>
      </c>
      <c r="B715" s="113" t="s">
        <v>298</v>
      </c>
      <c r="C715" s="113"/>
      <c r="D715" s="113"/>
      <c r="E715" s="112">
        <v>3101887.69</v>
      </c>
      <c r="F715" s="112">
        <v>3101887.69</v>
      </c>
      <c r="G715" s="111">
        <v>3101887.69</v>
      </c>
    </row>
    <row r="716" spans="1:7" ht="25.5" outlineLevel="2" x14ac:dyDescent="0.25">
      <c r="A716" s="110" t="s">
        <v>308</v>
      </c>
      <c r="B716" s="109" t="s">
        <v>298</v>
      </c>
      <c r="C716" s="109" t="s">
        <v>307</v>
      </c>
      <c r="D716" s="109"/>
      <c r="E716" s="108">
        <v>3101887.69</v>
      </c>
      <c r="F716" s="108">
        <v>3101887.69</v>
      </c>
      <c r="G716" s="107">
        <v>3101887.69</v>
      </c>
    </row>
    <row r="717" spans="1:7" outlineLevel="3" x14ac:dyDescent="0.25">
      <c r="A717" s="106" t="s">
        <v>306</v>
      </c>
      <c r="B717" s="105" t="s">
        <v>298</v>
      </c>
      <c r="C717" s="105" t="s">
        <v>305</v>
      </c>
      <c r="D717" s="105"/>
      <c r="E717" s="104">
        <v>3101887.69</v>
      </c>
      <c r="F717" s="104">
        <v>3101887.69</v>
      </c>
      <c r="G717" s="103">
        <v>3101887.69</v>
      </c>
    </row>
    <row r="718" spans="1:7" ht="38.25" outlineLevel="4" x14ac:dyDescent="0.25">
      <c r="A718" s="102" t="s">
        <v>304</v>
      </c>
      <c r="B718" s="101" t="s">
        <v>298</v>
      </c>
      <c r="C718" s="101" t="s">
        <v>303</v>
      </c>
      <c r="D718" s="101"/>
      <c r="E718" s="100">
        <v>3101887.69</v>
      </c>
      <c r="F718" s="100">
        <v>3101887.69</v>
      </c>
      <c r="G718" s="99">
        <v>3101887.69</v>
      </c>
    </row>
    <row r="719" spans="1:7" ht="38.25" outlineLevel="5" x14ac:dyDescent="0.25">
      <c r="A719" s="98" t="s">
        <v>302</v>
      </c>
      <c r="B719" s="97" t="s">
        <v>298</v>
      </c>
      <c r="C719" s="97" t="s">
        <v>301</v>
      </c>
      <c r="D719" s="97"/>
      <c r="E719" s="96">
        <v>2016227</v>
      </c>
      <c r="F719" s="96">
        <v>2016227</v>
      </c>
      <c r="G719" s="95">
        <v>2016227</v>
      </c>
    </row>
    <row r="720" spans="1:7" ht="25.5" outlineLevel="6" x14ac:dyDescent="0.25">
      <c r="A720" s="94" t="s">
        <v>299</v>
      </c>
      <c r="B720" s="93" t="s">
        <v>298</v>
      </c>
      <c r="C720" s="93" t="s">
        <v>301</v>
      </c>
      <c r="D720" s="93" t="s">
        <v>296</v>
      </c>
      <c r="E720" s="92">
        <v>2016227</v>
      </c>
      <c r="F720" s="92">
        <v>2016227</v>
      </c>
      <c r="G720" s="91">
        <v>2016227</v>
      </c>
    </row>
    <row r="721" spans="1:7" ht="38.25" outlineLevel="5" x14ac:dyDescent="0.25">
      <c r="A721" s="98" t="s">
        <v>300</v>
      </c>
      <c r="B721" s="97" t="s">
        <v>298</v>
      </c>
      <c r="C721" s="97" t="s">
        <v>297</v>
      </c>
      <c r="D721" s="97"/>
      <c r="E721" s="96">
        <v>1085660.69</v>
      </c>
      <c r="F721" s="96">
        <v>1085660.69</v>
      </c>
      <c r="G721" s="95">
        <v>1085660.69</v>
      </c>
    </row>
    <row r="722" spans="1:7" ht="25.5" outlineLevel="6" x14ac:dyDescent="0.25">
      <c r="A722" s="94" t="s">
        <v>299</v>
      </c>
      <c r="B722" s="93" t="s">
        <v>298</v>
      </c>
      <c r="C722" s="93" t="s">
        <v>297</v>
      </c>
      <c r="D722" s="93" t="s">
        <v>296</v>
      </c>
      <c r="E722" s="92">
        <v>1085660.69</v>
      </c>
      <c r="F722" s="92">
        <v>1085660.69</v>
      </c>
      <c r="G722" s="91">
        <v>1085660.69</v>
      </c>
    </row>
    <row r="723" spans="1:7" x14ac:dyDescent="0.25">
      <c r="A723" s="118" t="s">
        <v>295</v>
      </c>
      <c r="B723" s="117" t="s">
        <v>294</v>
      </c>
      <c r="C723" s="117"/>
      <c r="D723" s="117"/>
      <c r="E723" s="116">
        <v>2400000</v>
      </c>
      <c r="F723" s="116">
        <v>2400000</v>
      </c>
      <c r="G723" s="115">
        <v>2400000</v>
      </c>
    </row>
    <row r="724" spans="1:7" outlineLevel="1" x14ac:dyDescent="0.25">
      <c r="A724" s="114" t="s">
        <v>293</v>
      </c>
      <c r="B724" s="113" t="s">
        <v>284</v>
      </c>
      <c r="C724" s="113"/>
      <c r="D724" s="113"/>
      <c r="E724" s="112">
        <v>2400000</v>
      </c>
      <c r="F724" s="112">
        <v>2400000</v>
      </c>
      <c r="G724" s="111">
        <v>2400000</v>
      </c>
    </row>
    <row r="725" spans="1:7" ht="25.5" outlineLevel="2" x14ac:dyDescent="0.25">
      <c r="A725" s="110" t="s">
        <v>292</v>
      </c>
      <c r="B725" s="109" t="s">
        <v>284</v>
      </c>
      <c r="C725" s="109" t="s">
        <v>291</v>
      </c>
      <c r="D725" s="109"/>
      <c r="E725" s="108">
        <v>2400000</v>
      </c>
      <c r="F725" s="108">
        <v>2400000</v>
      </c>
      <c r="G725" s="107">
        <v>2400000</v>
      </c>
    </row>
    <row r="726" spans="1:7" ht="25.5" outlineLevel="3" x14ac:dyDescent="0.25">
      <c r="A726" s="106" t="s">
        <v>290</v>
      </c>
      <c r="B726" s="105" t="s">
        <v>284</v>
      </c>
      <c r="C726" s="105" t="s">
        <v>289</v>
      </c>
      <c r="D726" s="105"/>
      <c r="E726" s="104">
        <v>2400000</v>
      </c>
      <c r="F726" s="104">
        <v>2400000</v>
      </c>
      <c r="G726" s="103">
        <v>2400000</v>
      </c>
    </row>
    <row r="727" spans="1:7" outlineLevel="4" x14ac:dyDescent="0.25">
      <c r="A727" s="102" t="s">
        <v>288</v>
      </c>
      <c r="B727" s="101" t="s">
        <v>284</v>
      </c>
      <c r="C727" s="101" t="s">
        <v>287</v>
      </c>
      <c r="D727" s="101"/>
      <c r="E727" s="100">
        <v>2400000</v>
      </c>
      <c r="F727" s="100">
        <v>2400000</v>
      </c>
      <c r="G727" s="99">
        <v>2400000</v>
      </c>
    </row>
    <row r="728" spans="1:7" ht="63.75" outlineLevel="5" x14ac:dyDescent="0.25">
      <c r="A728" s="98" t="s">
        <v>286</v>
      </c>
      <c r="B728" s="97" t="s">
        <v>284</v>
      </c>
      <c r="C728" s="97" t="s">
        <v>283</v>
      </c>
      <c r="D728" s="97"/>
      <c r="E728" s="96">
        <v>2400000</v>
      </c>
      <c r="F728" s="96">
        <v>2400000</v>
      </c>
      <c r="G728" s="95">
        <v>2400000</v>
      </c>
    </row>
    <row r="729" spans="1:7" outlineLevel="6" x14ac:dyDescent="0.25">
      <c r="A729" s="94" t="s">
        <v>285</v>
      </c>
      <c r="B729" s="93" t="s">
        <v>284</v>
      </c>
      <c r="C729" s="93" t="s">
        <v>283</v>
      </c>
      <c r="D729" s="93" t="s">
        <v>282</v>
      </c>
      <c r="E729" s="92">
        <v>2400000</v>
      </c>
      <c r="F729" s="92">
        <v>2400000</v>
      </c>
      <c r="G729" s="91">
        <v>2400000</v>
      </c>
    </row>
    <row r="730" spans="1:7" x14ac:dyDescent="0.25">
      <c r="A730" s="118" t="s">
        <v>281</v>
      </c>
      <c r="B730" s="117" t="s">
        <v>280</v>
      </c>
      <c r="C730" s="117"/>
      <c r="D730" s="117"/>
      <c r="E730" s="116">
        <v>32597111.079999998</v>
      </c>
      <c r="F730" s="116">
        <v>49273446.539999999</v>
      </c>
      <c r="G730" s="115">
        <v>52673031.490000002</v>
      </c>
    </row>
    <row r="731" spans="1:7" outlineLevel="1" x14ac:dyDescent="0.25">
      <c r="A731" s="114" t="s">
        <v>279</v>
      </c>
      <c r="B731" s="113" t="s">
        <v>268</v>
      </c>
      <c r="C731" s="113"/>
      <c r="D731" s="113"/>
      <c r="E731" s="112">
        <v>32597111.079999998</v>
      </c>
      <c r="F731" s="112">
        <v>49273446.539999999</v>
      </c>
      <c r="G731" s="111">
        <v>52673031.490000002</v>
      </c>
    </row>
    <row r="732" spans="1:7" ht="25.5" outlineLevel="2" x14ac:dyDescent="0.25">
      <c r="A732" s="110" t="s">
        <v>278</v>
      </c>
      <c r="B732" s="109" t="s">
        <v>268</v>
      </c>
      <c r="C732" s="109" t="s">
        <v>277</v>
      </c>
      <c r="D732" s="109"/>
      <c r="E732" s="108">
        <v>32597111.079999998</v>
      </c>
      <c r="F732" s="108">
        <v>49273446.539999999</v>
      </c>
      <c r="G732" s="107">
        <v>52673031.490000002</v>
      </c>
    </row>
    <row r="733" spans="1:7" ht="25.5" outlineLevel="3" x14ac:dyDescent="0.25">
      <c r="A733" s="106" t="s">
        <v>276</v>
      </c>
      <c r="B733" s="105" t="s">
        <v>268</v>
      </c>
      <c r="C733" s="105" t="s">
        <v>275</v>
      </c>
      <c r="D733" s="105"/>
      <c r="E733" s="104">
        <v>32597111.079999998</v>
      </c>
      <c r="F733" s="104">
        <v>49273446.539999999</v>
      </c>
      <c r="G733" s="103">
        <v>52673031.490000002</v>
      </c>
    </row>
    <row r="734" spans="1:7" outlineLevel="4" x14ac:dyDescent="0.25">
      <c r="A734" s="102" t="s">
        <v>274</v>
      </c>
      <c r="B734" s="101" t="s">
        <v>268</v>
      </c>
      <c r="C734" s="101" t="s">
        <v>273</v>
      </c>
      <c r="D734" s="101"/>
      <c r="E734" s="100">
        <v>32597111.079999998</v>
      </c>
      <c r="F734" s="100">
        <v>49273446.539999999</v>
      </c>
      <c r="G734" s="99">
        <v>52673031.490000002</v>
      </c>
    </row>
    <row r="735" spans="1:7" outlineLevel="5" x14ac:dyDescent="0.25">
      <c r="A735" s="98" t="s">
        <v>272</v>
      </c>
      <c r="B735" s="97" t="s">
        <v>268</v>
      </c>
      <c r="C735" s="97" t="s">
        <v>271</v>
      </c>
      <c r="D735" s="97"/>
      <c r="E735" s="96">
        <v>32333994.16</v>
      </c>
      <c r="F735" s="96">
        <v>49085700.149999999</v>
      </c>
      <c r="G735" s="95">
        <v>52547509.090000004</v>
      </c>
    </row>
    <row r="736" spans="1:7" outlineLevel="6" x14ac:dyDescent="0.25">
      <c r="A736" s="94" t="s">
        <v>269</v>
      </c>
      <c r="B736" s="93" t="s">
        <v>268</v>
      </c>
      <c r="C736" s="93" t="s">
        <v>271</v>
      </c>
      <c r="D736" s="93" t="s">
        <v>266</v>
      </c>
      <c r="E736" s="92">
        <v>32333994.16</v>
      </c>
      <c r="F736" s="92">
        <v>49085700.149999999</v>
      </c>
      <c r="G736" s="91">
        <v>52547509.090000004</v>
      </c>
    </row>
    <row r="737" spans="1:7" outlineLevel="5" x14ac:dyDescent="0.25">
      <c r="A737" s="98" t="s">
        <v>270</v>
      </c>
      <c r="B737" s="97" t="s">
        <v>268</v>
      </c>
      <c r="C737" s="97" t="s">
        <v>267</v>
      </c>
      <c r="D737" s="97"/>
      <c r="E737" s="96">
        <v>263116.92</v>
      </c>
      <c r="F737" s="96">
        <v>187746.39</v>
      </c>
      <c r="G737" s="95">
        <v>125522.4</v>
      </c>
    </row>
    <row r="738" spans="1:7" outlineLevel="6" x14ac:dyDescent="0.25">
      <c r="A738" s="94" t="s">
        <v>269</v>
      </c>
      <c r="B738" s="93" t="s">
        <v>268</v>
      </c>
      <c r="C738" s="93" t="s">
        <v>267</v>
      </c>
      <c r="D738" s="93" t="s">
        <v>266</v>
      </c>
      <c r="E738" s="92">
        <v>263116.92</v>
      </c>
      <c r="F738" s="92">
        <v>187746.39</v>
      </c>
      <c r="G738" s="91">
        <v>125522.4</v>
      </c>
    </row>
    <row r="739" spans="1:7" x14ac:dyDescent="0.25">
      <c r="A739" s="90"/>
      <c r="B739" s="89"/>
      <c r="C739" s="89"/>
      <c r="D739" s="89"/>
      <c r="E739" s="89"/>
      <c r="F739" s="89"/>
      <c r="G739" s="88"/>
    </row>
    <row r="740" spans="1:7" ht="15.75" thickBot="1" x14ac:dyDescent="0.3">
      <c r="A740" s="87" t="s">
        <v>265</v>
      </c>
      <c r="B740" s="86"/>
      <c r="C740" s="86"/>
      <c r="D740" s="86"/>
      <c r="E740" s="85">
        <v>3088198106.3600001</v>
      </c>
      <c r="F740" s="85">
        <v>3021817143.8400002</v>
      </c>
      <c r="G740" s="84">
        <v>2525763494.0999999</v>
      </c>
    </row>
    <row r="741" spans="1:7" x14ac:dyDescent="0.25">
      <c r="A741" s="83"/>
      <c r="B741" s="83"/>
      <c r="C741" s="83"/>
      <c r="D741" s="83"/>
      <c r="E741" s="83"/>
      <c r="F741" s="83"/>
      <c r="G741" s="83"/>
    </row>
    <row r="742" spans="1:7" x14ac:dyDescent="0.25">
      <c r="A742" s="82"/>
      <c r="B742" s="81"/>
      <c r="C742" s="81"/>
      <c r="D742" s="81"/>
      <c r="E742" s="81"/>
      <c r="F742" s="81"/>
      <c r="G742" s="81"/>
    </row>
  </sheetData>
  <mergeCells count="10">
    <mergeCell ref="C2:G2"/>
    <mergeCell ref="C3:G3"/>
    <mergeCell ref="A7:G7"/>
    <mergeCell ref="A742:G742"/>
    <mergeCell ref="A8:G8"/>
    <mergeCell ref="A9:G9"/>
    <mergeCell ref="A10:G10"/>
    <mergeCell ref="A13:G13"/>
    <mergeCell ref="A14:G14"/>
    <mergeCell ref="A15:G15"/>
  </mergeCells>
  <pageMargins left="0.7" right="0.3" top="0.35" bottom="0.38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3"/>
  <sheetViews>
    <sheetView showGridLines="0" view="pageBreakPreview" zoomScale="90" zoomScaleNormal="100" zoomScaleSheetLayoutView="90" workbookViewId="0">
      <pane ySplit="16" topLeftCell="A773" activePane="bottomLeft" state="frozen"/>
      <selection pane="bottomLeft" activeCell="F776" sqref="F776"/>
    </sheetView>
  </sheetViews>
  <sheetFormatPr defaultColWidth="9.140625" defaultRowHeight="15" outlineLevelRow="7" x14ac:dyDescent="0.25"/>
  <cols>
    <col min="1" max="1" width="95.7109375" style="80" customWidth="1"/>
    <col min="2" max="3" width="8.7109375" style="80" customWidth="1"/>
    <col min="4" max="4" width="11.7109375" style="80" customWidth="1"/>
    <col min="5" max="5" width="8.7109375" style="80" customWidth="1"/>
    <col min="6" max="8" width="17.7109375" style="80" customWidth="1"/>
    <col min="9" max="16384" width="9.140625" style="80"/>
  </cols>
  <sheetData>
    <row r="1" spans="1:8" x14ac:dyDescent="0.25">
      <c r="D1" s="130"/>
      <c r="E1" s="130"/>
      <c r="F1" s="130"/>
      <c r="G1" s="130"/>
      <c r="H1" s="130" t="s">
        <v>1021</v>
      </c>
    </row>
    <row r="2" spans="1:8" x14ac:dyDescent="0.25">
      <c r="D2" s="130"/>
      <c r="E2" s="129" t="s">
        <v>1019</v>
      </c>
      <c r="F2" s="129"/>
      <c r="G2" s="129"/>
      <c r="H2" s="129"/>
    </row>
    <row r="3" spans="1:8" x14ac:dyDescent="0.25">
      <c r="D3" s="129" t="s">
        <v>1000</v>
      </c>
      <c r="E3" s="129"/>
      <c r="F3" s="129"/>
      <c r="G3" s="129"/>
      <c r="H3" s="129"/>
    </row>
    <row r="4" spans="1:8" x14ac:dyDescent="0.25">
      <c r="D4" s="130"/>
      <c r="E4" s="130"/>
      <c r="F4" s="130"/>
      <c r="G4" s="130"/>
      <c r="H4" s="130" t="s">
        <v>264</v>
      </c>
    </row>
    <row r="6" spans="1:8" ht="15.75" customHeight="1" x14ac:dyDescent="0.25">
      <c r="A6" s="129" t="s">
        <v>1020</v>
      </c>
      <c r="B6" s="129"/>
      <c r="C6" s="129"/>
      <c r="D6" s="129"/>
      <c r="E6" s="129"/>
      <c r="F6" s="129"/>
      <c r="G6" s="129"/>
      <c r="H6" s="129"/>
    </row>
    <row r="7" spans="1:8" ht="15.75" customHeight="1" x14ac:dyDescent="0.25">
      <c r="A7" s="129" t="s">
        <v>1019</v>
      </c>
      <c r="B7" s="129"/>
      <c r="C7" s="129"/>
      <c r="D7" s="129"/>
      <c r="E7" s="129"/>
      <c r="F7" s="129"/>
      <c r="G7" s="129"/>
      <c r="H7" s="129"/>
    </row>
    <row r="8" spans="1:8" ht="15.75" customHeight="1" x14ac:dyDescent="0.25">
      <c r="A8" s="129" t="s">
        <v>1000</v>
      </c>
      <c r="B8" s="129"/>
      <c r="C8" s="129"/>
      <c r="D8" s="129"/>
      <c r="E8" s="129"/>
      <c r="F8" s="129"/>
      <c r="G8" s="129"/>
      <c r="H8" s="129"/>
    </row>
    <row r="9" spans="1:8" ht="15.2" customHeight="1" x14ac:dyDescent="0.25">
      <c r="A9" s="129" t="s">
        <v>262</v>
      </c>
      <c r="B9" s="129"/>
      <c r="C9" s="129"/>
      <c r="D9" s="129"/>
      <c r="E9" s="129"/>
      <c r="F9" s="129"/>
      <c r="G9" s="129"/>
      <c r="H9" s="129"/>
    </row>
    <row r="10" spans="1:8" ht="15.2" customHeight="1" x14ac:dyDescent="0.25"/>
    <row r="11" spans="1:8" ht="15.2" customHeight="1" x14ac:dyDescent="0.25"/>
    <row r="12" spans="1:8" ht="22.5" customHeight="1" x14ac:dyDescent="0.25">
      <c r="A12" s="128" t="s">
        <v>1018</v>
      </c>
      <c r="B12" s="127"/>
      <c r="C12" s="127"/>
      <c r="D12" s="127"/>
      <c r="E12" s="127"/>
      <c r="F12" s="127"/>
      <c r="G12" s="127"/>
      <c r="H12" s="127"/>
    </row>
    <row r="13" spans="1:8" ht="15.2" customHeight="1" x14ac:dyDescent="0.25">
      <c r="A13" s="128"/>
      <c r="B13" s="127"/>
      <c r="C13" s="127"/>
      <c r="D13" s="127"/>
      <c r="E13" s="127"/>
      <c r="F13" s="127"/>
      <c r="G13" s="127"/>
      <c r="H13" s="127"/>
    </row>
    <row r="14" spans="1:8" ht="15.2" customHeight="1" x14ac:dyDescent="0.25">
      <c r="A14" s="126" t="s">
        <v>998</v>
      </c>
      <c r="B14" s="125"/>
      <c r="C14" s="125"/>
      <c r="D14" s="125"/>
      <c r="E14" s="125"/>
      <c r="F14" s="125"/>
      <c r="G14" s="125"/>
      <c r="H14" s="125"/>
    </row>
    <row r="15" spans="1:8" ht="76.5" customHeight="1" x14ac:dyDescent="0.25">
      <c r="A15" s="180" t="s">
        <v>997</v>
      </c>
      <c r="B15" s="179" t="s">
        <v>1017</v>
      </c>
      <c r="C15" s="179" t="s">
        <v>996</v>
      </c>
      <c r="D15" s="179" t="s">
        <v>995</v>
      </c>
      <c r="E15" s="179" t="s">
        <v>994</v>
      </c>
      <c r="F15" s="179" t="s">
        <v>993</v>
      </c>
      <c r="G15" s="179" t="s">
        <v>992</v>
      </c>
      <c r="H15" s="178" t="s">
        <v>991</v>
      </c>
    </row>
    <row r="16" spans="1:8" ht="15.2" customHeight="1" x14ac:dyDescent="0.25">
      <c r="A16" s="177" t="s">
        <v>990</v>
      </c>
      <c r="B16" s="176" t="s">
        <v>989</v>
      </c>
      <c r="C16" s="176" t="s">
        <v>988</v>
      </c>
      <c r="D16" s="176" t="s">
        <v>987</v>
      </c>
      <c r="E16" s="176" t="s">
        <v>986</v>
      </c>
      <c r="F16" s="176" t="s">
        <v>985</v>
      </c>
      <c r="G16" s="176" t="s">
        <v>984</v>
      </c>
      <c r="H16" s="175" t="s">
        <v>1016</v>
      </c>
    </row>
    <row r="17" spans="1:8" ht="30.75" thickBot="1" x14ac:dyDescent="0.3">
      <c r="A17" s="174" t="s">
        <v>1015</v>
      </c>
      <c r="B17" s="173" t="s">
        <v>1014</v>
      </c>
      <c r="C17" s="173"/>
      <c r="D17" s="173"/>
      <c r="E17" s="173"/>
      <c r="F17" s="172">
        <v>6441339.4900000002</v>
      </c>
      <c r="G17" s="172">
        <v>6208334.1600000001</v>
      </c>
      <c r="H17" s="171">
        <v>6441339.4900000002</v>
      </c>
    </row>
    <row r="18" spans="1:8" outlineLevel="1" x14ac:dyDescent="0.25">
      <c r="A18" s="166" t="s">
        <v>983</v>
      </c>
      <c r="B18" s="165" t="s">
        <v>1014</v>
      </c>
      <c r="C18" s="165" t="s">
        <v>982</v>
      </c>
      <c r="D18" s="165"/>
      <c r="E18" s="165"/>
      <c r="F18" s="164">
        <v>5936240.3300000001</v>
      </c>
      <c r="G18" s="164">
        <v>5703235</v>
      </c>
      <c r="H18" s="163">
        <v>5936240.3300000001</v>
      </c>
    </row>
    <row r="19" spans="1:8" ht="25.5" outlineLevel="2" x14ac:dyDescent="0.25">
      <c r="A19" s="162" t="s">
        <v>981</v>
      </c>
      <c r="B19" s="161" t="s">
        <v>1014</v>
      </c>
      <c r="C19" s="161" t="s">
        <v>976</v>
      </c>
      <c r="D19" s="161"/>
      <c r="E19" s="161"/>
      <c r="F19" s="160">
        <v>3439324</v>
      </c>
      <c r="G19" s="160">
        <v>3318130.67</v>
      </c>
      <c r="H19" s="159">
        <v>3439324</v>
      </c>
    </row>
    <row r="20" spans="1:8" ht="25.5" outlineLevel="3" x14ac:dyDescent="0.25">
      <c r="A20" s="158" t="s">
        <v>447</v>
      </c>
      <c r="B20" s="157" t="s">
        <v>1014</v>
      </c>
      <c r="C20" s="157" t="s">
        <v>976</v>
      </c>
      <c r="D20" s="157" t="s">
        <v>446</v>
      </c>
      <c r="E20" s="157"/>
      <c r="F20" s="156">
        <v>3439324</v>
      </c>
      <c r="G20" s="156">
        <v>3318130.67</v>
      </c>
      <c r="H20" s="155">
        <v>3439324</v>
      </c>
    </row>
    <row r="21" spans="1:8" ht="25.5" outlineLevel="6" x14ac:dyDescent="0.25">
      <c r="A21" s="146" t="s">
        <v>980</v>
      </c>
      <c r="B21" s="145" t="s">
        <v>1014</v>
      </c>
      <c r="C21" s="145" t="s">
        <v>976</v>
      </c>
      <c r="D21" s="145" t="s">
        <v>979</v>
      </c>
      <c r="E21" s="145"/>
      <c r="F21" s="144">
        <v>3099837</v>
      </c>
      <c r="G21" s="144">
        <v>3099837</v>
      </c>
      <c r="H21" s="143">
        <v>3099837</v>
      </c>
    </row>
    <row r="22" spans="1:8" ht="38.25" outlineLevel="7" x14ac:dyDescent="0.25">
      <c r="A22" s="142" t="s">
        <v>432</v>
      </c>
      <c r="B22" s="141" t="s">
        <v>1014</v>
      </c>
      <c r="C22" s="141" t="s">
        <v>976</v>
      </c>
      <c r="D22" s="141" t="s">
        <v>979</v>
      </c>
      <c r="E22" s="141" t="s">
        <v>431</v>
      </c>
      <c r="F22" s="140">
        <v>3099837</v>
      </c>
      <c r="G22" s="140">
        <v>3099837</v>
      </c>
      <c r="H22" s="139">
        <v>3099837</v>
      </c>
    </row>
    <row r="23" spans="1:8" ht="25.5" outlineLevel="6" x14ac:dyDescent="0.25">
      <c r="A23" s="146" t="s">
        <v>978</v>
      </c>
      <c r="B23" s="145" t="s">
        <v>1014</v>
      </c>
      <c r="C23" s="145" t="s">
        <v>976</v>
      </c>
      <c r="D23" s="145" t="s">
        <v>977</v>
      </c>
      <c r="E23" s="145"/>
      <c r="F23" s="144">
        <v>218293.67</v>
      </c>
      <c r="G23" s="144">
        <v>218293.67</v>
      </c>
      <c r="H23" s="143">
        <v>218293.67</v>
      </c>
    </row>
    <row r="24" spans="1:8" ht="38.25" outlineLevel="7" x14ac:dyDescent="0.25">
      <c r="A24" s="142" t="s">
        <v>432</v>
      </c>
      <c r="B24" s="141" t="s">
        <v>1014</v>
      </c>
      <c r="C24" s="141" t="s">
        <v>976</v>
      </c>
      <c r="D24" s="141" t="s">
        <v>977</v>
      </c>
      <c r="E24" s="141" t="s">
        <v>431</v>
      </c>
      <c r="F24" s="140">
        <v>93600</v>
      </c>
      <c r="G24" s="140">
        <v>93600</v>
      </c>
      <c r="H24" s="139">
        <v>93600</v>
      </c>
    </row>
    <row r="25" spans="1:8" outlineLevel="7" x14ac:dyDescent="0.25">
      <c r="A25" s="142" t="s">
        <v>343</v>
      </c>
      <c r="B25" s="141" t="s">
        <v>1014</v>
      </c>
      <c r="C25" s="141" t="s">
        <v>976</v>
      </c>
      <c r="D25" s="141" t="s">
        <v>977</v>
      </c>
      <c r="E25" s="141" t="s">
        <v>340</v>
      </c>
      <c r="F25" s="140">
        <v>124693.67</v>
      </c>
      <c r="G25" s="140">
        <v>124693.67</v>
      </c>
      <c r="H25" s="139">
        <v>124693.67</v>
      </c>
    </row>
    <row r="26" spans="1:8" ht="25.5" outlineLevel="6" x14ac:dyDescent="0.25">
      <c r="A26" s="146" t="s">
        <v>493</v>
      </c>
      <c r="B26" s="145" t="s">
        <v>1014</v>
      </c>
      <c r="C26" s="145" t="s">
        <v>976</v>
      </c>
      <c r="D26" s="145" t="s">
        <v>971</v>
      </c>
      <c r="E26" s="145"/>
      <c r="F26" s="144">
        <v>121193.33</v>
      </c>
      <c r="G26" s="144">
        <v>0</v>
      </c>
      <c r="H26" s="143">
        <v>121193.33</v>
      </c>
    </row>
    <row r="27" spans="1:8" ht="38.25" outlineLevel="7" x14ac:dyDescent="0.25">
      <c r="A27" s="142" t="s">
        <v>432</v>
      </c>
      <c r="B27" s="141" t="s">
        <v>1014</v>
      </c>
      <c r="C27" s="141" t="s">
        <v>976</v>
      </c>
      <c r="D27" s="141" t="s">
        <v>971</v>
      </c>
      <c r="E27" s="141" t="s">
        <v>431</v>
      </c>
      <c r="F27" s="140">
        <v>121193.33</v>
      </c>
      <c r="G27" s="140">
        <v>0</v>
      </c>
      <c r="H27" s="139">
        <v>121193.33</v>
      </c>
    </row>
    <row r="28" spans="1:8" ht="25.5" outlineLevel="2" x14ac:dyDescent="0.25">
      <c r="A28" s="162" t="s">
        <v>975</v>
      </c>
      <c r="B28" s="161" t="s">
        <v>1014</v>
      </c>
      <c r="C28" s="161" t="s">
        <v>972</v>
      </c>
      <c r="D28" s="161"/>
      <c r="E28" s="161"/>
      <c r="F28" s="160">
        <v>2496916.33</v>
      </c>
      <c r="G28" s="160">
        <v>2385104.33</v>
      </c>
      <c r="H28" s="159">
        <v>2496916.33</v>
      </c>
    </row>
    <row r="29" spans="1:8" ht="25.5" outlineLevel="3" x14ac:dyDescent="0.25">
      <c r="A29" s="158" t="s">
        <v>447</v>
      </c>
      <c r="B29" s="157" t="s">
        <v>1014</v>
      </c>
      <c r="C29" s="157" t="s">
        <v>972</v>
      </c>
      <c r="D29" s="157" t="s">
        <v>446</v>
      </c>
      <c r="E29" s="157"/>
      <c r="F29" s="156">
        <v>2496916.33</v>
      </c>
      <c r="G29" s="156">
        <v>2385104.33</v>
      </c>
      <c r="H29" s="155">
        <v>2496916.33</v>
      </c>
    </row>
    <row r="30" spans="1:8" outlineLevel="6" x14ac:dyDescent="0.25">
      <c r="A30" s="146" t="s">
        <v>954</v>
      </c>
      <c r="B30" s="145" t="s">
        <v>1014</v>
      </c>
      <c r="C30" s="145" t="s">
        <v>972</v>
      </c>
      <c r="D30" s="145" t="s">
        <v>974</v>
      </c>
      <c r="E30" s="145"/>
      <c r="F30" s="144">
        <v>2260581</v>
      </c>
      <c r="G30" s="144">
        <v>2260581</v>
      </c>
      <c r="H30" s="143">
        <v>2260581</v>
      </c>
    </row>
    <row r="31" spans="1:8" ht="38.25" outlineLevel="7" x14ac:dyDescent="0.25">
      <c r="A31" s="142" t="s">
        <v>432</v>
      </c>
      <c r="B31" s="141" t="s">
        <v>1014</v>
      </c>
      <c r="C31" s="141" t="s">
        <v>972</v>
      </c>
      <c r="D31" s="141" t="s">
        <v>974</v>
      </c>
      <c r="E31" s="141" t="s">
        <v>431</v>
      </c>
      <c r="F31" s="140">
        <v>2260581</v>
      </c>
      <c r="G31" s="140">
        <v>2260581</v>
      </c>
      <c r="H31" s="139">
        <v>2260581</v>
      </c>
    </row>
    <row r="32" spans="1:8" outlineLevel="6" x14ac:dyDescent="0.25">
      <c r="A32" s="146" t="s">
        <v>952</v>
      </c>
      <c r="B32" s="145" t="s">
        <v>1014</v>
      </c>
      <c r="C32" s="145" t="s">
        <v>972</v>
      </c>
      <c r="D32" s="145" t="s">
        <v>973</v>
      </c>
      <c r="E32" s="145"/>
      <c r="F32" s="144">
        <v>124523.33</v>
      </c>
      <c r="G32" s="144">
        <v>124523.33</v>
      </c>
      <c r="H32" s="143">
        <v>124523.33</v>
      </c>
    </row>
    <row r="33" spans="1:8" outlineLevel="7" x14ac:dyDescent="0.25">
      <c r="A33" s="142" t="s">
        <v>343</v>
      </c>
      <c r="B33" s="141" t="s">
        <v>1014</v>
      </c>
      <c r="C33" s="141" t="s">
        <v>972</v>
      </c>
      <c r="D33" s="141" t="s">
        <v>973</v>
      </c>
      <c r="E33" s="141" t="s">
        <v>340</v>
      </c>
      <c r="F33" s="140">
        <v>124523.33</v>
      </c>
      <c r="G33" s="140">
        <v>124523.33</v>
      </c>
      <c r="H33" s="139">
        <v>124523.33</v>
      </c>
    </row>
    <row r="34" spans="1:8" ht="25.5" outlineLevel="6" x14ac:dyDescent="0.25">
      <c r="A34" s="146" t="s">
        <v>493</v>
      </c>
      <c r="B34" s="145" t="s">
        <v>1014</v>
      </c>
      <c r="C34" s="145" t="s">
        <v>972</v>
      </c>
      <c r="D34" s="145" t="s">
        <v>971</v>
      </c>
      <c r="E34" s="145"/>
      <c r="F34" s="144">
        <v>111812</v>
      </c>
      <c r="G34" s="144">
        <v>0</v>
      </c>
      <c r="H34" s="143">
        <v>111812</v>
      </c>
    </row>
    <row r="35" spans="1:8" ht="38.25" outlineLevel="7" x14ac:dyDescent="0.25">
      <c r="A35" s="142" t="s">
        <v>432</v>
      </c>
      <c r="B35" s="141" t="s">
        <v>1014</v>
      </c>
      <c r="C35" s="141" t="s">
        <v>972</v>
      </c>
      <c r="D35" s="141" t="s">
        <v>971</v>
      </c>
      <c r="E35" s="141" t="s">
        <v>431</v>
      </c>
      <c r="F35" s="140">
        <v>111812</v>
      </c>
      <c r="G35" s="140">
        <v>0</v>
      </c>
      <c r="H35" s="139">
        <v>111812</v>
      </c>
    </row>
    <row r="36" spans="1:8" outlineLevel="1" x14ac:dyDescent="0.25">
      <c r="A36" s="166" t="s">
        <v>809</v>
      </c>
      <c r="B36" s="165" t="s">
        <v>1014</v>
      </c>
      <c r="C36" s="165" t="s">
        <v>808</v>
      </c>
      <c r="D36" s="165"/>
      <c r="E36" s="165"/>
      <c r="F36" s="164">
        <v>31928</v>
      </c>
      <c r="G36" s="164">
        <v>31928</v>
      </c>
      <c r="H36" s="163">
        <v>31928</v>
      </c>
    </row>
    <row r="37" spans="1:8" outlineLevel="2" x14ac:dyDescent="0.25">
      <c r="A37" s="162" t="s">
        <v>782</v>
      </c>
      <c r="B37" s="161" t="s">
        <v>1014</v>
      </c>
      <c r="C37" s="161" t="s">
        <v>779</v>
      </c>
      <c r="D37" s="161"/>
      <c r="E37" s="161"/>
      <c r="F37" s="160">
        <v>31928</v>
      </c>
      <c r="G37" s="160">
        <v>31928</v>
      </c>
      <c r="H37" s="159">
        <v>31928</v>
      </c>
    </row>
    <row r="38" spans="1:8" ht="25.5" outlineLevel="3" x14ac:dyDescent="0.25">
      <c r="A38" s="158" t="s">
        <v>447</v>
      </c>
      <c r="B38" s="157" t="s">
        <v>1014</v>
      </c>
      <c r="C38" s="157" t="s">
        <v>779</v>
      </c>
      <c r="D38" s="157" t="s">
        <v>446</v>
      </c>
      <c r="E38" s="157"/>
      <c r="F38" s="156">
        <v>31928</v>
      </c>
      <c r="G38" s="156">
        <v>31928</v>
      </c>
      <c r="H38" s="155">
        <v>31928</v>
      </c>
    </row>
    <row r="39" spans="1:8" ht="25.5" outlineLevel="6" x14ac:dyDescent="0.25">
      <c r="A39" s="146" t="s">
        <v>67</v>
      </c>
      <c r="B39" s="145" t="s">
        <v>1014</v>
      </c>
      <c r="C39" s="145" t="s">
        <v>779</v>
      </c>
      <c r="D39" s="145" t="s">
        <v>781</v>
      </c>
      <c r="E39" s="145"/>
      <c r="F39" s="144">
        <v>20753.2</v>
      </c>
      <c r="G39" s="144">
        <v>20753.2</v>
      </c>
      <c r="H39" s="143">
        <v>20753.2</v>
      </c>
    </row>
    <row r="40" spans="1:8" outlineLevel="7" x14ac:dyDescent="0.25">
      <c r="A40" s="142" t="s">
        <v>343</v>
      </c>
      <c r="B40" s="141" t="s">
        <v>1014</v>
      </c>
      <c r="C40" s="141" t="s">
        <v>779</v>
      </c>
      <c r="D40" s="141" t="s">
        <v>781</v>
      </c>
      <c r="E40" s="141" t="s">
        <v>340</v>
      </c>
      <c r="F40" s="140">
        <v>20753.2</v>
      </c>
      <c r="G40" s="140">
        <v>20753.2</v>
      </c>
      <c r="H40" s="139">
        <v>20753.2</v>
      </c>
    </row>
    <row r="41" spans="1:8" ht="25.5" outlineLevel="6" x14ac:dyDescent="0.25">
      <c r="A41" s="146" t="s">
        <v>780</v>
      </c>
      <c r="B41" s="145" t="s">
        <v>1014</v>
      </c>
      <c r="C41" s="145" t="s">
        <v>779</v>
      </c>
      <c r="D41" s="145" t="s">
        <v>778</v>
      </c>
      <c r="E41" s="145"/>
      <c r="F41" s="144">
        <v>11174.8</v>
      </c>
      <c r="G41" s="144">
        <v>11174.8</v>
      </c>
      <c r="H41" s="143">
        <v>11174.8</v>
      </c>
    </row>
    <row r="42" spans="1:8" outlineLevel="7" x14ac:dyDescent="0.25">
      <c r="A42" s="142" t="s">
        <v>343</v>
      </c>
      <c r="B42" s="141" t="s">
        <v>1014</v>
      </c>
      <c r="C42" s="141" t="s">
        <v>779</v>
      </c>
      <c r="D42" s="141" t="s">
        <v>778</v>
      </c>
      <c r="E42" s="141" t="s">
        <v>340</v>
      </c>
      <c r="F42" s="140">
        <v>11174.8</v>
      </c>
      <c r="G42" s="140">
        <v>11174.8</v>
      </c>
      <c r="H42" s="139">
        <v>11174.8</v>
      </c>
    </row>
    <row r="43" spans="1:8" outlineLevel="1" x14ac:dyDescent="0.25">
      <c r="A43" s="166" t="s">
        <v>451</v>
      </c>
      <c r="B43" s="165" t="s">
        <v>1014</v>
      </c>
      <c r="C43" s="165" t="s">
        <v>450</v>
      </c>
      <c r="D43" s="165"/>
      <c r="E43" s="165"/>
      <c r="F43" s="164">
        <v>473171.16</v>
      </c>
      <c r="G43" s="164">
        <v>473171.16</v>
      </c>
      <c r="H43" s="163">
        <v>473171.16</v>
      </c>
    </row>
    <row r="44" spans="1:8" outlineLevel="2" x14ac:dyDescent="0.25">
      <c r="A44" s="162" t="s">
        <v>449</v>
      </c>
      <c r="B44" s="161" t="s">
        <v>1014</v>
      </c>
      <c r="C44" s="161" t="s">
        <v>444</v>
      </c>
      <c r="D44" s="161"/>
      <c r="E44" s="161"/>
      <c r="F44" s="160">
        <v>473171.16</v>
      </c>
      <c r="G44" s="160">
        <v>473171.16</v>
      </c>
      <c r="H44" s="159">
        <v>473171.16</v>
      </c>
    </row>
    <row r="45" spans="1:8" ht="25.5" outlineLevel="3" x14ac:dyDescent="0.25">
      <c r="A45" s="158" t="s">
        <v>447</v>
      </c>
      <c r="B45" s="157" t="s">
        <v>1014</v>
      </c>
      <c r="C45" s="157" t="s">
        <v>444</v>
      </c>
      <c r="D45" s="157" t="s">
        <v>446</v>
      </c>
      <c r="E45" s="157"/>
      <c r="F45" s="156">
        <v>473171.16</v>
      </c>
      <c r="G45" s="156">
        <v>473171.16</v>
      </c>
      <c r="H45" s="155">
        <v>473171.16</v>
      </c>
    </row>
    <row r="46" spans="1:8" outlineLevel="6" x14ac:dyDescent="0.25">
      <c r="A46" s="146" t="s">
        <v>445</v>
      </c>
      <c r="B46" s="145" t="s">
        <v>1014</v>
      </c>
      <c r="C46" s="145" t="s">
        <v>444</v>
      </c>
      <c r="D46" s="145" t="s">
        <v>443</v>
      </c>
      <c r="E46" s="145"/>
      <c r="F46" s="144">
        <v>473171.16</v>
      </c>
      <c r="G46" s="144">
        <v>473171.16</v>
      </c>
      <c r="H46" s="143">
        <v>473171.16</v>
      </c>
    </row>
    <row r="47" spans="1:8" outlineLevel="7" x14ac:dyDescent="0.25">
      <c r="A47" s="142" t="s">
        <v>363</v>
      </c>
      <c r="B47" s="141" t="s">
        <v>1014</v>
      </c>
      <c r="C47" s="141" t="s">
        <v>444</v>
      </c>
      <c r="D47" s="141" t="s">
        <v>443</v>
      </c>
      <c r="E47" s="141" t="s">
        <v>361</v>
      </c>
      <c r="F47" s="140">
        <v>473171.16</v>
      </c>
      <c r="G47" s="140">
        <v>473171.16</v>
      </c>
      <c r="H47" s="139">
        <v>473171.16</v>
      </c>
    </row>
    <row r="48" spans="1:8" ht="30.75" thickBot="1" x14ac:dyDescent="0.3">
      <c r="A48" s="170" t="s">
        <v>1013</v>
      </c>
      <c r="B48" s="169" t="s">
        <v>1012</v>
      </c>
      <c r="C48" s="169"/>
      <c r="D48" s="169"/>
      <c r="E48" s="169"/>
      <c r="F48" s="168">
        <v>1325061813.3599999</v>
      </c>
      <c r="G48" s="168">
        <v>1251962533.8099999</v>
      </c>
      <c r="H48" s="167">
        <v>726825202.72000003</v>
      </c>
    </row>
    <row r="49" spans="1:8" outlineLevel="1" x14ac:dyDescent="0.25">
      <c r="A49" s="166" t="s">
        <v>983</v>
      </c>
      <c r="B49" s="165" t="s">
        <v>1012</v>
      </c>
      <c r="C49" s="165" t="s">
        <v>982</v>
      </c>
      <c r="D49" s="165"/>
      <c r="E49" s="165"/>
      <c r="F49" s="164">
        <v>445503384.06</v>
      </c>
      <c r="G49" s="164">
        <v>441526228.31999999</v>
      </c>
      <c r="H49" s="163">
        <v>422621098.02999997</v>
      </c>
    </row>
    <row r="50" spans="1:8" ht="25.5" outlineLevel="2" x14ac:dyDescent="0.25">
      <c r="A50" s="162" t="s">
        <v>970</v>
      </c>
      <c r="B50" s="161" t="s">
        <v>1012</v>
      </c>
      <c r="C50" s="161" t="s">
        <v>963</v>
      </c>
      <c r="D50" s="161"/>
      <c r="E50" s="161"/>
      <c r="F50" s="160">
        <v>73351843.359999999</v>
      </c>
      <c r="G50" s="160">
        <v>71974828.359999999</v>
      </c>
      <c r="H50" s="159">
        <v>71974828.359999999</v>
      </c>
    </row>
    <row r="51" spans="1:8" ht="25.5" outlineLevel="3" x14ac:dyDescent="0.25">
      <c r="A51" s="158" t="s">
        <v>292</v>
      </c>
      <c r="B51" s="157" t="s">
        <v>1012</v>
      </c>
      <c r="C51" s="157" t="s">
        <v>963</v>
      </c>
      <c r="D51" s="157" t="s">
        <v>291</v>
      </c>
      <c r="E51" s="157"/>
      <c r="F51" s="156">
        <v>73351843.359999999</v>
      </c>
      <c r="G51" s="156">
        <v>71974828.359999999</v>
      </c>
      <c r="H51" s="155">
        <v>71974828.359999999</v>
      </c>
    </row>
    <row r="52" spans="1:8" ht="25.5" outlineLevel="4" x14ac:dyDescent="0.25">
      <c r="A52" s="154" t="s">
        <v>290</v>
      </c>
      <c r="B52" s="153" t="s">
        <v>1012</v>
      </c>
      <c r="C52" s="153" t="s">
        <v>963</v>
      </c>
      <c r="D52" s="153" t="s">
        <v>289</v>
      </c>
      <c r="E52" s="153"/>
      <c r="F52" s="152">
        <v>73351843.359999999</v>
      </c>
      <c r="G52" s="152">
        <v>71974828.359999999</v>
      </c>
      <c r="H52" s="151">
        <v>71974828.359999999</v>
      </c>
    </row>
    <row r="53" spans="1:8" ht="25.5" outlineLevel="5" x14ac:dyDescent="0.25">
      <c r="A53" s="150" t="s">
        <v>838</v>
      </c>
      <c r="B53" s="149" t="s">
        <v>1012</v>
      </c>
      <c r="C53" s="149" t="s">
        <v>963</v>
      </c>
      <c r="D53" s="149" t="s">
        <v>837</v>
      </c>
      <c r="E53" s="149"/>
      <c r="F53" s="148">
        <v>73351843.359999999</v>
      </c>
      <c r="G53" s="148">
        <v>71974828.359999999</v>
      </c>
      <c r="H53" s="147">
        <v>71974828.359999999</v>
      </c>
    </row>
    <row r="54" spans="1:8" ht="25.5" outlineLevel="6" x14ac:dyDescent="0.25">
      <c r="A54" s="146" t="s">
        <v>969</v>
      </c>
      <c r="B54" s="145" t="s">
        <v>1012</v>
      </c>
      <c r="C54" s="145" t="s">
        <v>963</v>
      </c>
      <c r="D54" s="145" t="s">
        <v>968</v>
      </c>
      <c r="E54" s="145"/>
      <c r="F54" s="144">
        <v>2439969.5499999998</v>
      </c>
      <c r="G54" s="144">
        <v>2439969.5499999998</v>
      </c>
      <c r="H54" s="143">
        <v>2439969.5499999998</v>
      </c>
    </row>
    <row r="55" spans="1:8" ht="38.25" outlineLevel="7" x14ac:dyDescent="0.25">
      <c r="A55" s="142" t="s">
        <v>432</v>
      </c>
      <c r="B55" s="141" t="s">
        <v>1012</v>
      </c>
      <c r="C55" s="141" t="s">
        <v>963</v>
      </c>
      <c r="D55" s="141" t="s">
        <v>968</v>
      </c>
      <c r="E55" s="141" t="s">
        <v>431</v>
      </c>
      <c r="F55" s="140">
        <v>2439969.5499999998</v>
      </c>
      <c r="G55" s="140">
        <v>2439969.5499999998</v>
      </c>
      <c r="H55" s="139">
        <v>2439969.5499999998</v>
      </c>
    </row>
    <row r="56" spans="1:8" ht="25.5" outlineLevel="6" x14ac:dyDescent="0.25">
      <c r="A56" s="146" t="s">
        <v>967</v>
      </c>
      <c r="B56" s="145" t="s">
        <v>1012</v>
      </c>
      <c r="C56" s="145" t="s">
        <v>963</v>
      </c>
      <c r="D56" s="145" t="s">
        <v>966</v>
      </c>
      <c r="E56" s="145"/>
      <c r="F56" s="144">
        <v>568840</v>
      </c>
      <c r="G56" s="144">
        <v>568840</v>
      </c>
      <c r="H56" s="143">
        <v>568840</v>
      </c>
    </row>
    <row r="57" spans="1:8" ht="38.25" outlineLevel="7" x14ac:dyDescent="0.25">
      <c r="A57" s="142" t="s">
        <v>432</v>
      </c>
      <c r="B57" s="141" t="s">
        <v>1012</v>
      </c>
      <c r="C57" s="141" t="s">
        <v>963</v>
      </c>
      <c r="D57" s="141" t="s">
        <v>966</v>
      </c>
      <c r="E57" s="141" t="s">
        <v>431</v>
      </c>
      <c r="F57" s="140">
        <v>73500</v>
      </c>
      <c r="G57" s="140">
        <v>73500</v>
      </c>
      <c r="H57" s="139">
        <v>73500</v>
      </c>
    </row>
    <row r="58" spans="1:8" outlineLevel="7" x14ac:dyDescent="0.25">
      <c r="A58" s="142" t="s">
        <v>343</v>
      </c>
      <c r="B58" s="141" t="s">
        <v>1012</v>
      </c>
      <c r="C58" s="141" t="s">
        <v>963</v>
      </c>
      <c r="D58" s="141" t="s">
        <v>966</v>
      </c>
      <c r="E58" s="141" t="s">
        <v>340</v>
      </c>
      <c r="F58" s="140">
        <v>495340</v>
      </c>
      <c r="G58" s="140">
        <v>495340</v>
      </c>
      <c r="H58" s="139">
        <v>495340</v>
      </c>
    </row>
    <row r="59" spans="1:8" outlineLevel="6" x14ac:dyDescent="0.25">
      <c r="A59" s="146" t="s">
        <v>954</v>
      </c>
      <c r="B59" s="145" t="s">
        <v>1012</v>
      </c>
      <c r="C59" s="145" t="s">
        <v>963</v>
      </c>
      <c r="D59" s="145" t="s">
        <v>965</v>
      </c>
      <c r="E59" s="145"/>
      <c r="F59" s="144">
        <v>65252542.920000002</v>
      </c>
      <c r="G59" s="144">
        <v>65252542.920000002</v>
      </c>
      <c r="H59" s="143">
        <v>65252542.920000002</v>
      </c>
    </row>
    <row r="60" spans="1:8" ht="38.25" outlineLevel="7" x14ac:dyDescent="0.25">
      <c r="A60" s="142" t="s">
        <v>432</v>
      </c>
      <c r="B60" s="141" t="s">
        <v>1012</v>
      </c>
      <c r="C60" s="141" t="s">
        <v>963</v>
      </c>
      <c r="D60" s="141" t="s">
        <v>965</v>
      </c>
      <c r="E60" s="141" t="s">
        <v>431</v>
      </c>
      <c r="F60" s="140">
        <v>65252542.920000002</v>
      </c>
      <c r="G60" s="140">
        <v>65252542.920000002</v>
      </c>
      <c r="H60" s="139">
        <v>65252542.920000002</v>
      </c>
    </row>
    <row r="61" spans="1:8" outlineLevel="6" x14ac:dyDescent="0.25">
      <c r="A61" s="146" t="s">
        <v>952</v>
      </c>
      <c r="B61" s="145" t="s">
        <v>1012</v>
      </c>
      <c r="C61" s="145" t="s">
        <v>963</v>
      </c>
      <c r="D61" s="145" t="s">
        <v>964</v>
      </c>
      <c r="E61" s="145"/>
      <c r="F61" s="144">
        <v>4090490.89</v>
      </c>
      <c r="G61" s="144">
        <v>2713475.89</v>
      </c>
      <c r="H61" s="143">
        <v>2713475.89</v>
      </c>
    </row>
    <row r="62" spans="1:8" ht="38.25" outlineLevel="7" x14ac:dyDescent="0.25">
      <c r="A62" s="142" t="s">
        <v>432</v>
      </c>
      <c r="B62" s="141" t="s">
        <v>1012</v>
      </c>
      <c r="C62" s="141" t="s">
        <v>963</v>
      </c>
      <c r="D62" s="141" t="s">
        <v>964</v>
      </c>
      <c r="E62" s="141" t="s">
        <v>431</v>
      </c>
      <c r="F62" s="140">
        <v>52500</v>
      </c>
      <c r="G62" s="140">
        <v>52500</v>
      </c>
      <c r="H62" s="139">
        <v>52500</v>
      </c>
    </row>
    <row r="63" spans="1:8" outlineLevel="7" x14ac:dyDescent="0.25">
      <c r="A63" s="142" t="s">
        <v>343</v>
      </c>
      <c r="B63" s="141" t="s">
        <v>1012</v>
      </c>
      <c r="C63" s="141" t="s">
        <v>963</v>
      </c>
      <c r="D63" s="141" t="s">
        <v>964</v>
      </c>
      <c r="E63" s="141" t="s">
        <v>340</v>
      </c>
      <c r="F63" s="140">
        <v>4037990.89</v>
      </c>
      <c r="G63" s="140">
        <v>2660975.89</v>
      </c>
      <c r="H63" s="139">
        <v>2660975.89</v>
      </c>
    </row>
    <row r="64" spans="1:8" ht="25.5" outlineLevel="6" x14ac:dyDescent="0.25">
      <c r="A64" s="146" t="s">
        <v>493</v>
      </c>
      <c r="B64" s="145" t="s">
        <v>1012</v>
      </c>
      <c r="C64" s="145" t="s">
        <v>963</v>
      </c>
      <c r="D64" s="145" t="s">
        <v>962</v>
      </c>
      <c r="E64" s="145"/>
      <c r="F64" s="144">
        <v>1000000</v>
      </c>
      <c r="G64" s="144">
        <v>1000000</v>
      </c>
      <c r="H64" s="143">
        <v>1000000</v>
      </c>
    </row>
    <row r="65" spans="1:8" ht="38.25" outlineLevel="7" x14ac:dyDescent="0.25">
      <c r="A65" s="142" t="s">
        <v>432</v>
      </c>
      <c r="B65" s="141" t="s">
        <v>1012</v>
      </c>
      <c r="C65" s="141" t="s">
        <v>963</v>
      </c>
      <c r="D65" s="141" t="s">
        <v>962</v>
      </c>
      <c r="E65" s="141" t="s">
        <v>431</v>
      </c>
      <c r="F65" s="140">
        <v>1000000</v>
      </c>
      <c r="G65" s="140">
        <v>1000000</v>
      </c>
      <c r="H65" s="139">
        <v>1000000</v>
      </c>
    </row>
    <row r="66" spans="1:8" outlineLevel="2" x14ac:dyDescent="0.25">
      <c r="A66" s="162" t="s">
        <v>961</v>
      </c>
      <c r="B66" s="161" t="s">
        <v>1012</v>
      </c>
      <c r="C66" s="161" t="s">
        <v>959</v>
      </c>
      <c r="D66" s="161"/>
      <c r="E66" s="161"/>
      <c r="F66" s="160">
        <v>1506.24</v>
      </c>
      <c r="G66" s="160">
        <v>1589.53</v>
      </c>
      <c r="H66" s="159">
        <v>1422.94</v>
      </c>
    </row>
    <row r="67" spans="1:8" ht="25.5" outlineLevel="3" x14ac:dyDescent="0.25">
      <c r="A67" s="158" t="s">
        <v>292</v>
      </c>
      <c r="B67" s="157" t="s">
        <v>1012</v>
      </c>
      <c r="C67" s="157" t="s">
        <v>959</v>
      </c>
      <c r="D67" s="157" t="s">
        <v>291</v>
      </c>
      <c r="E67" s="157"/>
      <c r="F67" s="156">
        <v>1506.24</v>
      </c>
      <c r="G67" s="156">
        <v>1589.53</v>
      </c>
      <c r="H67" s="155">
        <v>1422.94</v>
      </c>
    </row>
    <row r="68" spans="1:8" ht="25.5" outlineLevel="4" x14ac:dyDescent="0.25">
      <c r="A68" s="154" t="s">
        <v>290</v>
      </c>
      <c r="B68" s="153" t="s">
        <v>1012</v>
      </c>
      <c r="C68" s="153" t="s">
        <v>959</v>
      </c>
      <c r="D68" s="153" t="s">
        <v>289</v>
      </c>
      <c r="E68" s="153"/>
      <c r="F68" s="152">
        <v>1506.24</v>
      </c>
      <c r="G68" s="152">
        <v>1589.53</v>
      </c>
      <c r="H68" s="151">
        <v>1422.94</v>
      </c>
    </row>
    <row r="69" spans="1:8" ht="25.5" outlineLevel="5" x14ac:dyDescent="0.25">
      <c r="A69" s="150" t="s">
        <v>838</v>
      </c>
      <c r="B69" s="149" t="s">
        <v>1012</v>
      </c>
      <c r="C69" s="149" t="s">
        <v>959</v>
      </c>
      <c r="D69" s="149" t="s">
        <v>837</v>
      </c>
      <c r="E69" s="149"/>
      <c r="F69" s="148">
        <v>1506.24</v>
      </c>
      <c r="G69" s="148">
        <v>1589.53</v>
      </c>
      <c r="H69" s="147">
        <v>1422.94</v>
      </c>
    </row>
    <row r="70" spans="1:8" ht="25.5" outlineLevel="6" x14ac:dyDescent="0.25">
      <c r="A70" s="146" t="s">
        <v>960</v>
      </c>
      <c r="B70" s="145" t="s">
        <v>1012</v>
      </c>
      <c r="C70" s="145" t="s">
        <v>959</v>
      </c>
      <c r="D70" s="145" t="s">
        <v>958</v>
      </c>
      <c r="E70" s="145"/>
      <c r="F70" s="144">
        <v>1506.24</v>
      </c>
      <c r="G70" s="144">
        <v>1589.53</v>
      </c>
      <c r="H70" s="143">
        <v>1422.94</v>
      </c>
    </row>
    <row r="71" spans="1:8" outlineLevel="7" x14ac:dyDescent="0.25">
      <c r="A71" s="142" t="s">
        <v>343</v>
      </c>
      <c r="B71" s="141" t="s">
        <v>1012</v>
      </c>
      <c r="C71" s="141" t="s">
        <v>959</v>
      </c>
      <c r="D71" s="141" t="s">
        <v>958</v>
      </c>
      <c r="E71" s="141" t="s">
        <v>340</v>
      </c>
      <c r="F71" s="140">
        <v>1506.24</v>
      </c>
      <c r="G71" s="140">
        <v>1589.53</v>
      </c>
      <c r="H71" s="139">
        <v>1422.94</v>
      </c>
    </row>
    <row r="72" spans="1:8" outlineLevel="2" x14ac:dyDescent="0.25">
      <c r="A72" s="162" t="s">
        <v>948</v>
      </c>
      <c r="B72" s="161" t="s">
        <v>1012</v>
      </c>
      <c r="C72" s="161" t="s">
        <v>944</v>
      </c>
      <c r="D72" s="161"/>
      <c r="E72" s="161"/>
      <c r="F72" s="160">
        <v>2000000</v>
      </c>
      <c r="G72" s="160">
        <v>2000000</v>
      </c>
      <c r="H72" s="159">
        <v>2000000</v>
      </c>
    </row>
    <row r="73" spans="1:8" ht="25.5" outlineLevel="3" x14ac:dyDescent="0.25">
      <c r="A73" s="158" t="s">
        <v>947</v>
      </c>
      <c r="B73" s="157" t="s">
        <v>1012</v>
      </c>
      <c r="C73" s="157" t="s">
        <v>944</v>
      </c>
      <c r="D73" s="157" t="s">
        <v>946</v>
      </c>
      <c r="E73" s="157"/>
      <c r="F73" s="156">
        <v>2000000</v>
      </c>
      <c r="G73" s="156">
        <v>2000000</v>
      </c>
      <c r="H73" s="155">
        <v>2000000</v>
      </c>
    </row>
    <row r="74" spans="1:8" ht="25.5" outlineLevel="6" x14ac:dyDescent="0.25">
      <c r="A74" s="146" t="s">
        <v>945</v>
      </c>
      <c r="B74" s="145" t="s">
        <v>1012</v>
      </c>
      <c r="C74" s="145" t="s">
        <v>944</v>
      </c>
      <c r="D74" s="145" t="s">
        <v>943</v>
      </c>
      <c r="E74" s="145"/>
      <c r="F74" s="144">
        <v>2000000</v>
      </c>
      <c r="G74" s="144">
        <v>2000000</v>
      </c>
      <c r="H74" s="143">
        <v>2000000</v>
      </c>
    </row>
    <row r="75" spans="1:8" outlineLevel="7" x14ac:dyDescent="0.25">
      <c r="A75" s="142" t="s">
        <v>285</v>
      </c>
      <c r="B75" s="141" t="s">
        <v>1012</v>
      </c>
      <c r="C75" s="141" t="s">
        <v>944</v>
      </c>
      <c r="D75" s="141" t="s">
        <v>943</v>
      </c>
      <c r="E75" s="141" t="s">
        <v>282</v>
      </c>
      <c r="F75" s="140">
        <v>2000000</v>
      </c>
      <c r="G75" s="140">
        <v>2000000</v>
      </c>
      <c r="H75" s="139">
        <v>2000000</v>
      </c>
    </row>
    <row r="76" spans="1:8" outlineLevel="2" x14ac:dyDescent="0.25">
      <c r="A76" s="162" t="s">
        <v>942</v>
      </c>
      <c r="B76" s="161" t="s">
        <v>1012</v>
      </c>
      <c r="C76" s="161" t="s">
        <v>843</v>
      </c>
      <c r="D76" s="161"/>
      <c r="E76" s="161"/>
      <c r="F76" s="160">
        <v>370150034.45999998</v>
      </c>
      <c r="G76" s="160">
        <v>367549810.43000001</v>
      </c>
      <c r="H76" s="159">
        <v>348644846.73000002</v>
      </c>
    </row>
    <row r="77" spans="1:8" ht="25.5" outlineLevel="3" x14ac:dyDescent="0.25">
      <c r="A77" s="158" t="s">
        <v>292</v>
      </c>
      <c r="B77" s="157" t="s">
        <v>1012</v>
      </c>
      <c r="C77" s="157" t="s">
        <v>843</v>
      </c>
      <c r="D77" s="157" t="s">
        <v>291</v>
      </c>
      <c r="E77" s="157"/>
      <c r="F77" s="156">
        <v>368638034.45999998</v>
      </c>
      <c r="G77" s="156">
        <v>367319810.43000001</v>
      </c>
      <c r="H77" s="155">
        <v>348414846.73000002</v>
      </c>
    </row>
    <row r="78" spans="1:8" ht="25.5" outlineLevel="4" x14ac:dyDescent="0.25">
      <c r="A78" s="154" t="s">
        <v>290</v>
      </c>
      <c r="B78" s="153" t="s">
        <v>1012</v>
      </c>
      <c r="C78" s="153" t="s">
        <v>843</v>
      </c>
      <c r="D78" s="153" t="s">
        <v>289</v>
      </c>
      <c r="E78" s="153"/>
      <c r="F78" s="152">
        <v>9386696.3499999996</v>
      </c>
      <c r="G78" s="152">
        <v>9183200</v>
      </c>
      <c r="H78" s="151">
        <v>9183200</v>
      </c>
    </row>
    <row r="79" spans="1:8" ht="25.5" outlineLevel="5" x14ac:dyDescent="0.25">
      <c r="A79" s="150" t="s">
        <v>838</v>
      </c>
      <c r="B79" s="149" t="s">
        <v>1012</v>
      </c>
      <c r="C79" s="149" t="s">
        <v>843</v>
      </c>
      <c r="D79" s="149" t="s">
        <v>837</v>
      </c>
      <c r="E79" s="149"/>
      <c r="F79" s="148">
        <v>8651750</v>
      </c>
      <c r="G79" s="148">
        <v>8651750</v>
      </c>
      <c r="H79" s="147">
        <v>8651750</v>
      </c>
    </row>
    <row r="80" spans="1:8" ht="38.25" outlineLevel="6" x14ac:dyDescent="0.25">
      <c r="A80" s="146" t="s">
        <v>44</v>
      </c>
      <c r="B80" s="145" t="s">
        <v>1012</v>
      </c>
      <c r="C80" s="145" t="s">
        <v>843</v>
      </c>
      <c r="D80" s="145" t="s">
        <v>935</v>
      </c>
      <c r="E80" s="145"/>
      <c r="F80" s="144">
        <v>35703</v>
      </c>
      <c r="G80" s="144">
        <v>35703</v>
      </c>
      <c r="H80" s="143">
        <v>35703</v>
      </c>
    </row>
    <row r="81" spans="1:8" ht="38.25" outlineLevel="7" x14ac:dyDescent="0.25">
      <c r="A81" s="142" t="s">
        <v>432</v>
      </c>
      <c r="B81" s="141" t="s">
        <v>1012</v>
      </c>
      <c r="C81" s="141" t="s">
        <v>843</v>
      </c>
      <c r="D81" s="141" t="s">
        <v>935</v>
      </c>
      <c r="E81" s="141" t="s">
        <v>431</v>
      </c>
      <c r="F81" s="140">
        <v>35703</v>
      </c>
      <c r="G81" s="140">
        <v>35703</v>
      </c>
      <c r="H81" s="139">
        <v>35703</v>
      </c>
    </row>
    <row r="82" spans="1:8" ht="38.25" outlineLevel="6" x14ac:dyDescent="0.25">
      <c r="A82" s="146" t="s">
        <v>53</v>
      </c>
      <c r="B82" s="145" t="s">
        <v>1012</v>
      </c>
      <c r="C82" s="145" t="s">
        <v>843</v>
      </c>
      <c r="D82" s="145" t="s">
        <v>934</v>
      </c>
      <c r="E82" s="145"/>
      <c r="F82" s="144">
        <v>41055</v>
      </c>
      <c r="G82" s="144">
        <v>41055</v>
      </c>
      <c r="H82" s="143">
        <v>41055</v>
      </c>
    </row>
    <row r="83" spans="1:8" ht="38.25" outlineLevel="7" x14ac:dyDescent="0.25">
      <c r="A83" s="142" t="s">
        <v>432</v>
      </c>
      <c r="B83" s="141" t="s">
        <v>1012</v>
      </c>
      <c r="C83" s="141" t="s">
        <v>843</v>
      </c>
      <c r="D83" s="141" t="s">
        <v>934</v>
      </c>
      <c r="E83" s="141" t="s">
        <v>431</v>
      </c>
      <c r="F83" s="140">
        <v>41055</v>
      </c>
      <c r="G83" s="140">
        <v>41055</v>
      </c>
      <c r="H83" s="139">
        <v>41055</v>
      </c>
    </row>
    <row r="84" spans="1:8" ht="51" outlineLevel="6" x14ac:dyDescent="0.25">
      <c r="A84" s="146" t="s">
        <v>933</v>
      </c>
      <c r="B84" s="145" t="s">
        <v>1012</v>
      </c>
      <c r="C84" s="145" t="s">
        <v>843</v>
      </c>
      <c r="D84" s="145" t="s">
        <v>932</v>
      </c>
      <c r="E84" s="145"/>
      <c r="F84" s="144">
        <v>4319079</v>
      </c>
      <c r="G84" s="144">
        <v>4319079</v>
      </c>
      <c r="H84" s="143">
        <v>4319079</v>
      </c>
    </row>
    <row r="85" spans="1:8" ht="38.25" outlineLevel="7" x14ac:dyDescent="0.25">
      <c r="A85" s="142" t="s">
        <v>432</v>
      </c>
      <c r="B85" s="141" t="s">
        <v>1012</v>
      </c>
      <c r="C85" s="141" t="s">
        <v>843</v>
      </c>
      <c r="D85" s="141" t="s">
        <v>932</v>
      </c>
      <c r="E85" s="141" t="s">
        <v>431</v>
      </c>
      <c r="F85" s="140">
        <v>3460681.07</v>
      </c>
      <c r="G85" s="140">
        <v>3460681.07</v>
      </c>
      <c r="H85" s="139">
        <v>3460681.07</v>
      </c>
    </row>
    <row r="86" spans="1:8" outlineLevel="7" x14ac:dyDescent="0.25">
      <c r="A86" s="142" t="s">
        <v>343</v>
      </c>
      <c r="B86" s="141" t="s">
        <v>1012</v>
      </c>
      <c r="C86" s="141" t="s">
        <v>843</v>
      </c>
      <c r="D86" s="141" t="s">
        <v>932</v>
      </c>
      <c r="E86" s="141" t="s">
        <v>340</v>
      </c>
      <c r="F86" s="140">
        <v>858397.93</v>
      </c>
      <c r="G86" s="140">
        <v>858397.93</v>
      </c>
      <c r="H86" s="139">
        <v>858397.93</v>
      </c>
    </row>
    <row r="87" spans="1:8" ht="51" outlineLevel="6" x14ac:dyDescent="0.25">
      <c r="A87" s="146" t="s">
        <v>931</v>
      </c>
      <c r="B87" s="145" t="s">
        <v>1012</v>
      </c>
      <c r="C87" s="145" t="s">
        <v>843</v>
      </c>
      <c r="D87" s="145" t="s">
        <v>930</v>
      </c>
      <c r="E87" s="145"/>
      <c r="F87" s="144">
        <v>1931920</v>
      </c>
      <c r="G87" s="144">
        <v>1931920</v>
      </c>
      <c r="H87" s="143">
        <v>1931920</v>
      </c>
    </row>
    <row r="88" spans="1:8" ht="38.25" outlineLevel="7" x14ac:dyDescent="0.25">
      <c r="A88" s="142" t="s">
        <v>432</v>
      </c>
      <c r="B88" s="141" t="s">
        <v>1012</v>
      </c>
      <c r="C88" s="141" t="s">
        <v>843</v>
      </c>
      <c r="D88" s="141" t="s">
        <v>930</v>
      </c>
      <c r="E88" s="141" t="s">
        <v>431</v>
      </c>
      <c r="F88" s="140">
        <v>1090552.18</v>
      </c>
      <c r="G88" s="140">
        <v>1090552.18</v>
      </c>
      <c r="H88" s="139">
        <v>1090552.18</v>
      </c>
    </row>
    <row r="89" spans="1:8" outlineLevel="7" x14ac:dyDescent="0.25">
      <c r="A89" s="142" t="s">
        <v>343</v>
      </c>
      <c r="B89" s="141" t="s">
        <v>1012</v>
      </c>
      <c r="C89" s="141" t="s">
        <v>843</v>
      </c>
      <c r="D89" s="141" t="s">
        <v>930</v>
      </c>
      <c r="E89" s="141" t="s">
        <v>340</v>
      </c>
      <c r="F89" s="140">
        <v>841367.82</v>
      </c>
      <c r="G89" s="140">
        <v>841367.82</v>
      </c>
      <c r="H89" s="139">
        <v>841367.82</v>
      </c>
    </row>
    <row r="90" spans="1:8" ht="51" outlineLevel="6" x14ac:dyDescent="0.25">
      <c r="A90" s="146" t="s">
        <v>59</v>
      </c>
      <c r="B90" s="145" t="s">
        <v>1012</v>
      </c>
      <c r="C90" s="145" t="s">
        <v>843</v>
      </c>
      <c r="D90" s="145" t="s">
        <v>929</v>
      </c>
      <c r="E90" s="145"/>
      <c r="F90" s="144">
        <v>6000</v>
      </c>
      <c r="G90" s="144">
        <v>6000</v>
      </c>
      <c r="H90" s="143">
        <v>6000</v>
      </c>
    </row>
    <row r="91" spans="1:8" outlineLevel="7" x14ac:dyDescent="0.25">
      <c r="A91" s="142" t="s">
        <v>343</v>
      </c>
      <c r="B91" s="141" t="s">
        <v>1012</v>
      </c>
      <c r="C91" s="141" t="s">
        <v>843</v>
      </c>
      <c r="D91" s="141" t="s">
        <v>929</v>
      </c>
      <c r="E91" s="141" t="s">
        <v>340</v>
      </c>
      <c r="F91" s="140">
        <v>6000</v>
      </c>
      <c r="G91" s="140">
        <v>6000</v>
      </c>
      <c r="H91" s="139">
        <v>6000</v>
      </c>
    </row>
    <row r="92" spans="1:8" outlineLevel="6" x14ac:dyDescent="0.25">
      <c r="A92" s="146" t="s">
        <v>60</v>
      </c>
      <c r="B92" s="145" t="s">
        <v>1012</v>
      </c>
      <c r="C92" s="145" t="s">
        <v>843</v>
      </c>
      <c r="D92" s="145" t="s">
        <v>928</v>
      </c>
      <c r="E92" s="145"/>
      <c r="F92" s="144">
        <v>878300</v>
      </c>
      <c r="G92" s="144">
        <v>878300</v>
      </c>
      <c r="H92" s="143">
        <v>878300</v>
      </c>
    </row>
    <row r="93" spans="1:8" ht="38.25" outlineLevel="7" x14ac:dyDescent="0.25">
      <c r="A93" s="142" t="s">
        <v>432</v>
      </c>
      <c r="B93" s="141" t="s">
        <v>1012</v>
      </c>
      <c r="C93" s="141" t="s">
        <v>843</v>
      </c>
      <c r="D93" s="141" t="s">
        <v>928</v>
      </c>
      <c r="E93" s="141" t="s">
        <v>431</v>
      </c>
      <c r="F93" s="140">
        <v>843647.41</v>
      </c>
      <c r="G93" s="140">
        <v>843647.41</v>
      </c>
      <c r="H93" s="139">
        <v>843647.41</v>
      </c>
    </row>
    <row r="94" spans="1:8" outlineLevel="7" x14ac:dyDescent="0.25">
      <c r="A94" s="142" t="s">
        <v>343</v>
      </c>
      <c r="B94" s="141" t="s">
        <v>1012</v>
      </c>
      <c r="C94" s="141" t="s">
        <v>843</v>
      </c>
      <c r="D94" s="141" t="s">
        <v>928</v>
      </c>
      <c r="E94" s="141" t="s">
        <v>340</v>
      </c>
      <c r="F94" s="140">
        <v>34652.589999999997</v>
      </c>
      <c r="G94" s="140">
        <v>34652.589999999997</v>
      </c>
      <c r="H94" s="139">
        <v>34652.589999999997</v>
      </c>
    </row>
    <row r="95" spans="1:8" ht="25.5" outlineLevel="6" x14ac:dyDescent="0.25">
      <c r="A95" s="146" t="s">
        <v>62</v>
      </c>
      <c r="B95" s="145" t="s">
        <v>1012</v>
      </c>
      <c r="C95" s="145" t="s">
        <v>843</v>
      </c>
      <c r="D95" s="145" t="s">
        <v>927</v>
      </c>
      <c r="E95" s="145"/>
      <c r="F95" s="144">
        <v>1439693</v>
      </c>
      <c r="G95" s="144">
        <v>1439693</v>
      </c>
      <c r="H95" s="143">
        <v>1439693</v>
      </c>
    </row>
    <row r="96" spans="1:8" ht="38.25" outlineLevel="7" x14ac:dyDescent="0.25">
      <c r="A96" s="142" t="s">
        <v>432</v>
      </c>
      <c r="B96" s="141" t="s">
        <v>1012</v>
      </c>
      <c r="C96" s="141" t="s">
        <v>843</v>
      </c>
      <c r="D96" s="141" t="s">
        <v>927</v>
      </c>
      <c r="E96" s="141" t="s">
        <v>431</v>
      </c>
      <c r="F96" s="140">
        <v>1024880.6</v>
      </c>
      <c r="G96" s="140">
        <v>1024880.6</v>
      </c>
      <c r="H96" s="139">
        <v>1024880.6</v>
      </c>
    </row>
    <row r="97" spans="1:8" outlineLevel="7" x14ac:dyDescent="0.25">
      <c r="A97" s="142" t="s">
        <v>343</v>
      </c>
      <c r="B97" s="141" t="s">
        <v>1012</v>
      </c>
      <c r="C97" s="141" t="s">
        <v>843</v>
      </c>
      <c r="D97" s="141" t="s">
        <v>927</v>
      </c>
      <c r="E97" s="141" t="s">
        <v>340</v>
      </c>
      <c r="F97" s="140">
        <v>414812.4</v>
      </c>
      <c r="G97" s="140">
        <v>414812.4</v>
      </c>
      <c r="H97" s="139">
        <v>414812.4</v>
      </c>
    </row>
    <row r="98" spans="1:8" outlineLevel="5" x14ac:dyDescent="0.25">
      <c r="A98" s="150" t="s">
        <v>288</v>
      </c>
      <c r="B98" s="149" t="s">
        <v>1012</v>
      </c>
      <c r="C98" s="149" t="s">
        <v>843</v>
      </c>
      <c r="D98" s="149" t="s">
        <v>287</v>
      </c>
      <c r="E98" s="149"/>
      <c r="F98" s="148">
        <v>734946.35</v>
      </c>
      <c r="G98" s="148">
        <v>531450</v>
      </c>
      <c r="H98" s="147">
        <v>531450</v>
      </c>
    </row>
    <row r="99" spans="1:8" outlineLevel="6" x14ac:dyDescent="0.25">
      <c r="A99" s="146" t="s">
        <v>926</v>
      </c>
      <c r="B99" s="145" t="s">
        <v>1012</v>
      </c>
      <c r="C99" s="145" t="s">
        <v>843</v>
      </c>
      <c r="D99" s="145" t="s">
        <v>925</v>
      </c>
      <c r="E99" s="145"/>
      <c r="F99" s="144">
        <v>265746.34999999998</v>
      </c>
      <c r="G99" s="144">
        <v>62250</v>
      </c>
      <c r="H99" s="143">
        <v>62250</v>
      </c>
    </row>
    <row r="100" spans="1:8" outlineLevel="7" x14ac:dyDescent="0.25">
      <c r="A100" s="142" t="s">
        <v>343</v>
      </c>
      <c r="B100" s="141" t="s">
        <v>1012</v>
      </c>
      <c r="C100" s="141" t="s">
        <v>843</v>
      </c>
      <c r="D100" s="141" t="s">
        <v>925</v>
      </c>
      <c r="E100" s="141" t="s">
        <v>340</v>
      </c>
      <c r="F100" s="140">
        <v>80746.350000000006</v>
      </c>
      <c r="G100" s="140">
        <v>62250</v>
      </c>
      <c r="H100" s="139">
        <v>62250</v>
      </c>
    </row>
    <row r="101" spans="1:8" outlineLevel="7" x14ac:dyDescent="0.25">
      <c r="A101" s="142" t="s">
        <v>285</v>
      </c>
      <c r="B101" s="141" t="s">
        <v>1012</v>
      </c>
      <c r="C101" s="141" t="s">
        <v>843</v>
      </c>
      <c r="D101" s="141" t="s">
        <v>925</v>
      </c>
      <c r="E101" s="141" t="s">
        <v>282</v>
      </c>
      <c r="F101" s="140">
        <v>185000</v>
      </c>
      <c r="G101" s="140">
        <v>0</v>
      </c>
      <c r="H101" s="139">
        <v>0</v>
      </c>
    </row>
    <row r="102" spans="1:8" ht="25.5" outlineLevel="6" x14ac:dyDescent="0.25">
      <c r="A102" s="146" t="s">
        <v>924</v>
      </c>
      <c r="B102" s="145" t="s">
        <v>1012</v>
      </c>
      <c r="C102" s="145" t="s">
        <v>843</v>
      </c>
      <c r="D102" s="145" t="s">
        <v>923</v>
      </c>
      <c r="E102" s="145"/>
      <c r="F102" s="144">
        <v>469200</v>
      </c>
      <c r="G102" s="144">
        <v>469200</v>
      </c>
      <c r="H102" s="143">
        <v>469200</v>
      </c>
    </row>
    <row r="103" spans="1:8" outlineLevel="7" x14ac:dyDescent="0.25">
      <c r="A103" s="142" t="s">
        <v>363</v>
      </c>
      <c r="B103" s="141" t="s">
        <v>1012</v>
      </c>
      <c r="C103" s="141" t="s">
        <v>843</v>
      </c>
      <c r="D103" s="141" t="s">
        <v>923</v>
      </c>
      <c r="E103" s="141" t="s">
        <v>361</v>
      </c>
      <c r="F103" s="140">
        <v>469200</v>
      </c>
      <c r="G103" s="140">
        <v>469200</v>
      </c>
      <c r="H103" s="139">
        <v>469200</v>
      </c>
    </row>
    <row r="104" spans="1:8" ht="25.5" outlineLevel="4" x14ac:dyDescent="0.25">
      <c r="A104" s="154" t="s">
        <v>922</v>
      </c>
      <c r="B104" s="153" t="s">
        <v>1012</v>
      </c>
      <c r="C104" s="153" t="s">
        <v>843</v>
      </c>
      <c r="D104" s="153" t="s">
        <v>921</v>
      </c>
      <c r="E104" s="153"/>
      <c r="F104" s="152">
        <v>86867703.010000005</v>
      </c>
      <c r="G104" s="152">
        <v>86817703.010000005</v>
      </c>
      <c r="H104" s="151">
        <v>86817703.010000005</v>
      </c>
    </row>
    <row r="105" spans="1:8" outlineLevel="5" x14ac:dyDescent="0.25">
      <c r="A105" s="150" t="s">
        <v>920</v>
      </c>
      <c r="B105" s="149" t="s">
        <v>1012</v>
      </c>
      <c r="C105" s="149" t="s">
        <v>843</v>
      </c>
      <c r="D105" s="149" t="s">
        <v>919</v>
      </c>
      <c r="E105" s="149"/>
      <c r="F105" s="148">
        <v>86867703.010000005</v>
      </c>
      <c r="G105" s="148">
        <v>86817703.010000005</v>
      </c>
      <c r="H105" s="147">
        <v>86817703.010000005</v>
      </c>
    </row>
    <row r="106" spans="1:8" outlineLevel="6" x14ac:dyDescent="0.25">
      <c r="A106" s="146" t="s">
        <v>918</v>
      </c>
      <c r="B106" s="145" t="s">
        <v>1012</v>
      </c>
      <c r="C106" s="145" t="s">
        <v>843</v>
      </c>
      <c r="D106" s="145" t="s">
        <v>917</v>
      </c>
      <c r="E106" s="145"/>
      <c r="F106" s="144">
        <v>86867703.010000005</v>
      </c>
      <c r="G106" s="144">
        <v>86817703.010000005</v>
      </c>
      <c r="H106" s="143">
        <v>86817703.010000005</v>
      </c>
    </row>
    <row r="107" spans="1:8" ht="38.25" outlineLevel="7" x14ac:dyDescent="0.25">
      <c r="A107" s="142" t="s">
        <v>432</v>
      </c>
      <c r="B107" s="141" t="s">
        <v>1012</v>
      </c>
      <c r="C107" s="141" t="s">
        <v>843</v>
      </c>
      <c r="D107" s="141" t="s">
        <v>917</v>
      </c>
      <c r="E107" s="141" t="s">
        <v>431</v>
      </c>
      <c r="F107" s="140">
        <v>80921016.640000001</v>
      </c>
      <c r="G107" s="140">
        <v>80921016.640000001</v>
      </c>
      <c r="H107" s="139">
        <v>80921016.640000001</v>
      </c>
    </row>
    <row r="108" spans="1:8" outlineLevel="7" x14ac:dyDescent="0.25">
      <c r="A108" s="142" t="s">
        <v>343</v>
      </c>
      <c r="B108" s="141" t="s">
        <v>1012</v>
      </c>
      <c r="C108" s="141" t="s">
        <v>843</v>
      </c>
      <c r="D108" s="141" t="s">
        <v>917</v>
      </c>
      <c r="E108" s="141" t="s">
        <v>340</v>
      </c>
      <c r="F108" s="140">
        <v>5916272.3700000001</v>
      </c>
      <c r="G108" s="140">
        <v>5866272.3700000001</v>
      </c>
      <c r="H108" s="139">
        <v>5866272.3700000001</v>
      </c>
    </row>
    <row r="109" spans="1:8" outlineLevel="7" x14ac:dyDescent="0.25">
      <c r="A109" s="142" t="s">
        <v>285</v>
      </c>
      <c r="B109" s="141" t="s">
        <v>1012</v>
      </c>
      <c r="C109" s="141" t="s">
        <v>843</v>
      </c>
      <c r="D109" s="141" t="s">
        <v>917</v>
      </c>
      <c r="E109" s="141" t="s">
        <v>282</v>
      </c>
      <c r="F109" s="140">
        <v>30414</v>
      </c>
      <c r="G109" s="140">
        <v>30414</v>
      </c>
      <c r="H109" s="139">
        <v>30414</v>
      </c>
    </row>
    <row r="110" spans="1:8" ht="25.5" outlineLevel="4" x14ac:dyDescent="0.25">
      <c r="A110" s="154" t="s">
        <v>916</v>
      </c>
      <c r="B110" s="153" t="s">
        <v>1012</v>
      </c>
      <c r="C110" s="153" t="s">
        <v>843</v>
      </c>
      <c r="D110" s="153" t="s">
        <v>915</v>
      </c>
      <c r="E110" s="153"/>
      <c r="F110" s="152">
        <v>5687239</v>
      </c>
      <c r="G110" s="152">
        <v>5687239</v>
      </c>
      <c r="H110" s="151">
        <v>5687239</v>
      </c>
    </row>
    <row r="111" spans="1:8" outlineLevel="5" x14ac:dyDescent="0.25">
      <c r="A111" s="150" t="s">
        <v>914</v>
      </c>
      <c r="B111" s="149" t="s">
        <v>1012</v>
      </c>
      <c r="C111" s="149" t="s">
        <v>843</v>
      </c>
      <c r="D111" s="149" t="s">
        <v>913</v>
      </c>
      <c r="E111" s="149"/>
      <c r="F111" s="148">
        <v>5687239</v>
      </c>
      <c r="G111" s="148">
        <v>5687239</v>
      </c>
      <c r="H111" s="147">
        <v>5687239</v>
      </c>
    </row>
    <row r="112" spans="1:8" outlineLevel="6" x14ac:dyDescent="0.25">
      <c r="A112" s="146" t="s">
        <v>912</v>
      </c>
      <c r="B112" s="145" t="s">
        <v>1012</v>
      </c>
      <c r="C112" s="145" t="s">
        <v>843</v>
      </c>
      <c r="D112" s="145" t="s">
        <v>911</v>
      </c>
      <c r="E112" s="145"/>
      <c r="F112" s="144">
        <v>5687239</v>
      </c>
      <c r="G112" s="144">
        <v>5687239</v>
      </c>
      <c r="H112" s="143">
        <v>5687239</v>
      </c>
    </row>
    <row r="113" spans="1:8" ht="38.25" outlineLevel="7" x14ac:dyDescent="0.25">
      <c r="A113" s="142" t="s">
        <v>432</v>
      </c>
      <c r="B113" s="141" t="s">
        <v>1012</v>
      </c>
      <c r="C113" s="141" t="s">
        <v>843</v>
      </c>
      <c r="D113" s="141" t="s">
        <v>911</v>
      </c>
      <c r="E113" s="141" t="s">
        <v>431</v>
      </c>
      <c r="F113" s="140">
        <v>4307073.29</v>
      </c>
      <c r="G113" s="140">
        <v>4307073.29</v>
      </c>
      <c r="H113" s="139">
        <v>4307073.29</v>
      </c>
    </row>
    <row r="114" spans="1:8" outlineLevel="7" x14ac:dyDescent="0.25">
      <c r="A114" s="142" t="s">
        <v>343</v>
      </c>
      <c r="B114" s="141" t="s">
        <v>1012</v>
      </c>
      <c r="C114" s="141" t="s">
        <v>843</v>
      </c>
      <c r="D114" s="141" t="s">
        <v>911</v>
      </c>
      <c r="E114" s="141" t="s">
        <v>340</v>
      </c>
      <c r="F114" s="140">
        <v>1380165.71</v>
      </c>
      <c r="G114" s="140">
        <v>1380165.71</v>
      </c>
      <c r="H114" s="139">
        <v>1380165.71</v>
      </c>
    </row>
    <row r="115" spans="1:8" ht="25.5" outlineLevel="4" x14ac:dyDescent="0.25">
      <c r="A115" s="154" t="s">
        <v>910</v>
      </c>
      <c r="B115" s="153" t="s">
        <v>1012</v>
      </c>
      <c r="C115" s="153" t="s">
        <v>843</v>
      </c>
      <c r="D115" s="153" t="s">
        <v>909</v>
      </c>
      <c r="E115" s="153"/>
      <c r="F115" s="152">
        <v>266696396.09999999</v>
      </c>
      <c r="G115" s="152">
        <v>265631668.41999999</v>
      </c>
      <c r="H115" s="151">
        <v>246726704.72</v>
      </c>
    </row>
    <row r="116" spans="1:8" ht="25.5" outlineLevel="5" x14ac:dyDescent="0.25">
      <c r="A116" s="150" t="s">
        <v>908</v>
      </c>
      <c r="B116" s="149" t="s">
        <v>1012</v>
      </c>
      <c r="C116" s="149" t="s">
        <v>843</v>
      </c>
      <c r="D116" s="149" t="s">
        <v>907</v>
      </c>
      <c r="E116" s="149"/>
      <c r="F116" s="148">
        <v>139237840.75999999</v>
      </c>
      <c r="G116" s="148">
        <v>138273113.08000001</v>
      </c>
      <c r="H116" s="147">
        <v>130477816.05</v>
      </c>
    </row>
    <row r="117" spans="1:8" ht="25.5" outlineLevel="6" x14ac:dyDescent="0.25">
      <c r="A117" s="146" t="s">
        <v>493</v>
      </c>
      <c r="B117" s="145" t="s">
        <v>1012</v>
      </c>
      <c r="C117" s="145" t="s">
        <v>843</v>
      </c>
      <c r="D117" s="145" t="s">
        <v>906</v>
      </c>
      <c r="E117" s="145"/>
      <c r="F117" s="144">
        <v>50000</v>
      </c>
      <c r="G117" s="144">
        <v>0</v>
      </c>
      <c r="H117" s="143">
        <v>0</v>
      </c>
    </row>
    <row r="118" spans="1:8" ht="38.25" outlineLevel="7" x14ac:dyDescent="0.25">
      <c r="A118" s="142" t="s">
        <v>432</v>
      </c>
      <c r="B118" s="141" t="s">
        <v>1012</v>
      </c>
      <c r="C118" s="141" t="s">
        <v>843</v>
      </c>
      <c r="D118" s="141" t="s">
        <v>906</v>
      </c>
      <c r="E118" s="141" t="s">
        <v>431</v>
      </c>
      <c r="F118" s="140">
        <v>50000</v>
      </c>
      <c r="G118" s="140">
        <v>0</v>
      </c>
      <c r="H118" s="139">
        <v>0</v>
      </c>
    </row>
    <row r="119" spans="1:8" outlineLevel="6" x14ac:dyDescent="0.25">
      <c r="A119" s="146" t="s">
        <v>905</v>
      </c>
      <c r="B119" s="145" t="s">
        <v>1012</v>
      </c>
      <c r="C119" s="145" t="s">
        <v>843</v>
      </c>
      <c r="D119" s="145" t="s">
        <v>904</v>
      </c>
      <c r="E119" s="145"/>
      <c r="F119" s="144">
        <v>98901714.340000004</v>
      </c>
      <c r="G119" s="144">
        <v>98901714.340000004</v>
      </c>
      <c r="H119" s="143">
        <v>98901714.340000004</v>
      </c>
    </row>
    <row r="120" spans="1:8" ht="38.25" outlineLevel="7" x14ac:dyDescent="0.25">
      <c r="A120" s="142" t="s">
        <v>432</v>
      </c>
      <c r="B120" s="141" t="s">
        <v>1012</v>
      </c>
      <c r="C120" s="141" t="s">
        <v>843</v>
      </c>
      <c r="D120" s="141" t="s">
        <v>904</v>
      </c>
      <c r="E120" s="141" t="s">
        <v>431</v>
      </c>
      <c r="F120" s="140">
        <v>98770397.340000004</v>
      </c>
      <c r="G120" s="140">
        <v>98770397.340000004</v>
      </c>
      <c r="H120" s="139">
        <v>98770397.340000004</v>
      </c>
    </row>
    <row r="121" spans="1:8" outlineLevel="7" x14ac:dyDescent="0.25">
      <c r="A121" s="142" t="s">
        <v>285</v>
      </c>
      <c r="B121" s="141" t="s">
        <v>1012</v>
      </c>
      <c r="C121" s="141" t="s">
        <v>843</v>
      </c>
      <c r="D121" s="141" t="s">
        <v>904</v>
      </c>
      <c r="E121" s="141" t="s">
        <v>282</v>
      </c>
      <c r="F121" s="140">
        <v>131317</v>
      </c>
      <c r="G121" s="140">
        <v>131317</v>
      </c>
      <c r="H121" s="139">
        <v>131317</v>
      </c>
    </row>
    <row r="122" spans="1:8" outlineLevel="6" x14ac:dyDescent="0.25">
      <c r="A122" s="146" t="s">
        <v>903</v>
      </c>
      <c r="B122" s="145" t="s">
        <v>1012</v>
      </c>
      <c r="C122" s="145" t="s">
        <v>843</v>
      </c>
      <c r="D122" s="145" t="s">
        <v>902</v>
      </c>
      <c r="E122" s="145"/>
      <c r="F122" s="144">
        <v>40286126.420000002</v>
      </c>
      <c r="G122" s="144">
        <v>39371398.740000002</v>
      </c>
      <c r="H122" s="143">
        <v>31576101.710000001</v>
      </c>
    </row>
    <row r="123" spans="1:8" ht="38.25" outlineLevel="7" x14ac:dyDescent="0.25">
      <c r="A123" s="142" t="s">
        <v>432</v>
      </c>
      <c r="B123" s="141" t="s">
        <v>1012</v>
      </c>
      <c r="C123" s="141" t="s">
        <v>843</v>
      </c>
      <c r="D123" s="141" t="s">
        <v>902</v>
      </c>
      <c r="E123" s="141" t="s">
        <v>431</v>
      </c>
      <c r="F123" s="140">
        <v>101066.67</v>
      </c>
      <c r="G123" s="140">
        <v>101066.67</v>
      </c>
      <c r="H123" s="139">
        <v>101066.67</v>
      </c>
    </row>
    <row r="124" spans="1:8" outlineLevel="7" x14ac:dyDescent="0.25">
      <c r="A124" s="142" t="s">
        <v>343</v>
      </c>
      <c r="B124" s="141" t="s">
        <v>1012</v>
      </c>
      <c r="C124" s="141" t="s">
        <v>843</v>
      </c>
      <c r="D124" s="141" t="s">
        <v>902</v>
      </c>
      <c r="E124" s="141" t="s">
        <v>340</v>
      </c>
      <c r="F124" s="140">
        <v>39123486.07</v>
      </c>
      <c r="G124" s="140">
        <v>38873172.07</v>
      </c>
      <c r="H124" s="139">
        <v>31077875.039999999</v>
      </c>
    </row>
    <row r="125" spans="1:8" outlineLevel="7" x14ac:dyDescent="0.25">
      <c r="A125" s="142" t="s">
        <v>285</v>
      </c>
      <c r="B125" s="141" t="s">
        <v>1012</v>
      </c>
      <c r="C125" s="141" t="s">
        <v>843</v>
      </c>
      <c r="D125" s="141" t="s">
        <v>902</v>
      </c>
      <c r="E125" s="141" t="s">
        <v>282</v>
      </c>
      <c r="F125" s="140">
        <v>1061573.68</v>
      </c>
      <c r="G125" s="140">
        <v>397160</v>
      </c>
      <c r="H125" s="139">
        <v>397160</v>
      </c>
    </row>
    <row r="126" spans="1:8" outlineLevel="5" x14ac:dyDescent="0.25">
      <c r="A126" s="150" t="s">
        <v>901</v>
      </c>
      <c r="B126" s="149" t="s">
        <v>1012</v>
      </c>
      <c r="C126" s="149" t="s">
        <v>843</v>
      </c>
      <c r="D126" s="149" t="s">
        <v>900</v>
      </c>
      <c r="E126" s="149"/>
      <c r="F126" s="148">
        <v>127458555.34</v>
      </c>
      <c r="G126" s="148">
        <v>127358555.34</v>
      </c>
      <c r="H126" s="147">
        <v>116248888.67</v>
      </c>
    </row>
    <row r="127" spans="1:8" ht="25.5" outlineLevel="6" x14ac:dyDescent="0.25">
      <c r="A127" s="146" t="s">
        <v>493</v>
      </c>
      <c r="B127" s="145" t="s">
        <v>1012</v>
      </c>
      <c r="C127" s="145" t="s">
        <v>843</v>
      </c>
      <c r="D127" s="145" t="s">
        <v>899</v>
      </c>
      <c r="E127" s="145"/>
      <c r="F127" s="144">
        <v>100000</v>
      </c>
      <c r="G127" s="144">
        <v>0</v>
      </c>
      <c r="H127" s="143">
        <v>0</v>
      </c>
    </row>
    <row r="128" spans="1:8" ht="38.25" outlineLevel="7" x14ac:dyDescent="0.25">
      <c r="A128" s="142" t="s">
        <v>432</v>
      </c>
      <c r="B128" s="141" t="s">
        <v>1012</v>
      </c>
      <c r="C128" s="141" t="s">
        <v>843</v>
      </c>
      <c r="D128" s="141" t="s">
        <v>899</v>
      </c>
      <c r="E128" s="141" t="s">
        <v>431</v>
      </c>
      <c r="F128" s="140">
        <v>100000</v>
      </c>
      <c r="G128" s="140">
        <v>0</v>
      </c>
      <c r="H128" s="139">
        <v>0</v>
      </c>
    </row>
    <row r="129" spans="1:8" outlineLevel="6" x14ac:dyDescent="0.25">
      <c r="A129" s="146" t="s">
        <v>898</v>
      </c>
      <c r="B129" s="145" t="s">
        <v>1012</v>
      </c>
      <c r="C129" s="145" t="s">
        <v>843</v>
      </c>
      <c r="D129" s="145" t="s">
        <v>897</v>
      </c>
      <c r="E129" s="145"/>
      <c r="F129" s="144">
        <v>110326850.17</v>
      </c>
      <c r="G129" s="144">
        <v>110326850.17</v>
      </c>
      <c r="H129" s="143">
        <v>110326850.17</v>
      </c>
    </row>
    <row r="130" spans="1:8" ht="38.25" outlineLevel="7" x14ac:dyDescent="0.25">
      <c r="A130" s="142" t="s">
        <v>432</v>
      </c>
      <c r="B130" s="141" t="s">
        <v>1012</v>
      </c>
      <c r="C130" s="141" t="s">
        <v>843</v>
      </c>
      <c r="D130" s="141" t="s">
        <v>897</v>
      </c>
      <c r="E130" s="141" t="s">
        <v>431</v>
      </c>
      <c r="F130" s="140">
        <v>110326850.17</v>
      </c>
      <c r="G130" s="140">
        <v>110326850.17</v>
      </c>
      <c r="H130" s="139">
        <v>110326850.17</v>
      </c>
    </row>
    <row r="131" spans="1:8" ht="25.5" outlineLevel="6" x14ac:dyDescent="0.25">
      <c r="A131" s="146" t="s">
        <v>896</v>
      </c>
      <c r="B131" s="145" t="s">
        <v>1012</v>
      </c>
      <c r="C131" s="145" t="s">
        <v>843</v>
      </c>
      <c r="D131" s="145" t="s">
        <v>895</v>
      </c>
      <c r="E131" s="145"/>
      <c r="F131" s="144">
        <v>17031705.170000002</v>
      </c>
      <c r="G131" s="144">
        <v>17031705.170000002</v>
      </c>
      <c r="H131" s="143">
        <v>5922038.5</v>
      </c>
    </row>
    <row r="132" spans="1:8" outlineLevel="7" x14ac:dyDescent="0.25">
      <c r="A132" s="142" t="s">
        <v>343</v>
      </c>
      <c r="B132" s="141" t="s">
        <v>1012</v>
      </c>
      <c r="C132" s="141" t="s">
        <v>843</v>
      </c>
      <c r="D132" s="141" t="s">
        <v>895</v>
      </c>
      <c r="E132" s="141" t="s">
        <v>340</v>
      </c>
      <c r="F132" s="140">
        <v>17031705.170000002</v>
      </c>
      <c r="G132" s="140">
        <v>17031705.170000002</v>
      </c>
      <c r="H132" s="139">
        <v>5922038.5</v>
      </c>
    </row>
    <row r="133" spans="1:8" ht="25.5" outlineLevel="3" x14ac:dyDescent="0.25">
      <c r="A133" s="158" t="s">
        <v>864</v>
      </c>
      <c r="B133" s="157" t="s">
        <v>1012</v>
      </c>
      <c r="C133" s="157" t="s">
        <v>843</v>
      </c>
      <c r="D133" s="157" t="s">
        <v>863</v>
      </c>
      <c r="E133" s="157"/>
      <c r="F133" s="156">
        <v>1512000</v>
      </c>
      <c r="G133" s="156">
        <v>230000</v>
      </c>
      <c r="H133" s="155">
        <v>230000</v>
      </c>
    </row>
    <row r="134" spans="1:8" outlineLevel="5" x14ac:dyDescent="0.25">
      <c r="A134" s="150" t="s">
        <v>862</v>
      </c>
      <c r="B134" s="149" t="s">
        <v>1012</v>
      </c>
      <c r="C134" s="149" t="s">
        <v>843</v>
      </c>
      <c r="D134" s="149" t="s">
        <v>861</v>
      </c>
      <c r="E134" s="149"/>
      <c r="F134" s="148">
        <v>1512000</v>
      </c>
      <c r="G134" s="148">
        <v>230000</v>
      </c>
      <c r="H134" s="147">
        <v>230000</v>
      </c>
    </row>
    <row r="135" spans="1:8" ht="25.5" outlineLevel="6" x14ac:dyDescent="0.25">
      <c r="A135" s="146" t="s">
        <v>860</v>
      </c>
      <c r="B135" s="145" t="s">
        <v>1012</v>
      </c>
      <c r="C135" s="145" t="s">
        <v>843</v>
      </c>
      <c r="D135" s="145" t="s">
        <v>859</v>
      </c>
      <c r="E135" s="145"/>
      <c r="F135" s="144">
        <v>230000</v>
      </c>
      <c r="G135" s="144">
        <v>230000</v>
      </c>
      <c r="H135" s="143">
        <v>230000</v>
      </c>
    </row>
    <row r="136" spans="1:8" outlineLevel="7" x14ac:dyDescent="0.25">
      <c r="A136" s="142" t="s">
        <v>343</v>
      </c>
      <c r="B136" s="141" t="s">
        <v>1012</v>
      </c>
      <c r="C136" s="141" t="s">
        <v>843</v>
      </c>
      <c r="D136" s="141" t="s">
        <v>859</v>
      </c>
      <c r="E136" s="141" t="s">
        <v>340</v>
      </c>
      <c r="F136" s="140">
        <v>230000</v>
      </c>
      <c r="G136" s="140">
        <v>230000</v>
      </c>
      <c r="H136" s="139">
        <v>230000</v>
      </c>
    </row>
    <row r="137" spans="1:8" ht="25.5" outlineLevel="6" x14ac:dyDescent="0.25">
      <c r="A137" s="146" t="s">
        <v>858</v>
      </c>
      <c r="B137" s="145" t="s">
        <v>1012</v>
      </c>
      <c r="C137" s="145" t="s">
        <v>843</v>
      </c>
      <c r="D137" s="145" t="s">
        <v>857</v>
      </c>
      <c r="E137" s="145"/>
      <c r="F137" s="144">
        <v>500000</v>
      </c>
      <c r="G137" s="144">
        <v>0</v>
      </c>
      <c r="H137" s="143">
        <v>0</v>
      </c>
    </row>
    <row r="138" spans="1:8" outlineLevel="7" x14ac:dyDescent="0.25">
      <c r="A138" s="142" t="s">
        <v>343</v>
      </c>
      <c r="B138" s="141" t="s">
        <v>1012</v>
      </c>
      <c r="C138" s="141" t="s">
        <v>843</v>
      </c>
      <c r="D138" s="141" t="s">
        <v>857</v>
      </c>
      <c r="E138" s="141" t="s">
        <v>340</v>
      </c>
      <c r="F138" s="140">
        <v>500000</v>
      </c>
      <c r="G138" s="140">
        <v>0</v>
      </c>
      <c r="H138" s="139">
        <v>0</v>
      </c>
    </row>
    <row r="139" spans="1:8" ht="25.5" outlineLevel="6" x14ac:dyDescent="0.25">
      <c r="A139" s="146" t="s">
        <v>856</v>
      </c>
      <c r="B139" s="145" t="s">
        <v>1012</v>
      </c>
      <c r="C139" s="145" t="s">
        <v>843</v>
      </c>
      <c r="D139" s="145" t="s">
        <v>855</v>
      </c>
      <c r="E139" s="145"/>
      <c r="F139" s="144">
        <v>782000</v>
      </c>
      <c r="G139" s="144">
        <v>0</v>
      </c>
      <c r="H139" s="143">
        <v>0</v>
      </c>
    </row>
    <row r="140" spans="1:8" outlineLevel="7" x14ac:dyDescent="0.25">
      <c r="A140" s="142" t="s">
        <v>343</v>
      </c>
      <c r="B140" s="141" t="s">
        <v>1012</v>
      </c>
      <c r="C140" s="141" t="s">
        <v>843</v>
      </c>
      <c r="D140" s="141" t="s">
        <v>855</v>
      </c>
      <c r="E140" s="141" t="s">
        <v>340</v>
      </c>
      <c r="F140" s="140">
        <v>782000</v>
      </c>
      <c r="G140" s="140">
        <v>0</v>
      </c>
      <c r="H140" s="139">
        <v>0</v>
      </c>
    </row>
    <row r="141" spans="1:8" outlineLevel="1" x14ac:dyDescent="0.25">
      <c r="A141" s="166" t="s">
        <v>841</v>
      </c>
      <c r="B141" s="165" t="s">
        <v>1012</v>
      </c>
      <c r="C141" s="165" t="s">
        <v>840</v>
      </c>
      <c r="D141" s="165"/>
      <c r="E141" s="165"/>
      <c r="F141" s="164">
        <v>43761031.68</v>
      </c>
      <c r="G141" s="164">
        <v>42770124.979999997</v>
      </c>
      <c r="H141" s="163">
        <v>42891306.259999998</v>
      </c>
    </row>
    <row r="142" spans="1:8" outlineLevel="2" x14ac:dyDescent="0.25">
      <c r="A142" s="162" t="s">
        <v>839</v>
      </c>
      <c r="B142" s="161" t="s">
        <v>1012</v>
      </c>
      <c r="C142" s="161" t="s">
        <v>835</v>
      </c>
      <c r="D142" s="161"/>
      <c r="E142" s="161"/>
      <c r="F142" s="160">
        <v>2919439.41</v>
      </c>
      <c r="G142" s="160">
        <v>3087782.56</v>
      </c>
      <c r="H142" s="159">
        <v>3208963.84</v>
      </c>
    </row>
    <row r="143" spans="1:8" ht="25.5" outlineLevel="3" x14ac:dyDescent="0.25">
      <c r="A143" s="158" t="s">
        <v>292</v>
      </c>
      <c r="B143" s="157" t="s">
        <v>1012</v>
      </c>
      <c r="C143" s="157" t="s">
        <v>835</v>
      </c>
      <c r="D143" s="157" t="s">
        <v>291</v>
      </c>
      <c r="E143" s="157"/>
      <c r="F143" s="156">
        <v>2919439.41</v>
      </c>
      <c r="G143" s="156">
        <v>3087782.56</v>
      </c>
      <c r="H143" s="155">
        <v>3208963.84</v>
      </c>
    </row>
    <row r="144" spans="1:8" ht="25.5" outlineLevel="4" x14ac:dyDescent="0.25">
      <c r="A144" s="154" t="s">
        <v>290</v>
      </c>
      <c r="B144" s="153" t="s">
        <v>1012</v>
      </c>
      <c r="C144" s="153" t="s">
        <v>835</v>
      </c>
      <c r="D144" s="153" t="s">
        <v>289</v>
      </c>
      <c r="E144" s="153"/>
      <c r="F144" s="152">
        <v>2919439.41</v>
      </c>
      <c r="G144" s="152">
        <v>3087782.56</v>
      </c>
      <c r="H144" s="151">
        <v>3208963.84</v>
      </c>
    </row>
    <row r="145" spans="1:8" ht="25.5" outlineLevel="5" x14ac:dyDescent="0.25">
      <c r="A145" s="150" t="s">
        <v>838</v>
      </c>
      <c r="B145" s="149" t="s">
        <v>1012</v>
      </c>
      <c r="C145" s="149" t="s">
        <v>835</v>
      </c>
      <c r="D145" s="149" t="s">
        <v>837</v>
      </c>
      <c r="E145" s="149"/>
      <c r="F145" s="148">
        <v>2919439.41</v>
      </c>
      <c r="G145" s="148">
        <v>3087782.56</v>
      </c>
      <c r="H145" s="147">
        <v>3208963.84</v>
      </c>
    </row>
    <row r="146" spans="1:8" ht="25.5" outlineLevel="6" x14ac:dyDescent="0.25">
      <c r="A146" s="146" t="s">
        <v>836</v>
      </c>
      <c r="B146" s="145" t="s">
        <v>1012</v>
      </c>
      <c r="C146" s="145" t="s">
        <v>835</v>
      </c>
      <c r="D146" s="145" t="s">
        <v>834</v>
      </c>
      <c r="E146" s="145"/>
      <c r="F146" s="144">
        <v>2919439.41</v>
      </c>
      <c r="G146" s="144">
        <v>3087782.56</v>
      </c>
      <c r="H146" s="143">
        <v>3208963.84</v>
      </c>
    </row>
    <row r="147" spans="1:8" ht="38.25" outlineLevel="7" x14ac:dyDescent="0.25">
      <c r="A147" s="142" t="s">
        <v>432</v>
      </c>
      <c r="B147" s="141" t="s">
        <v>1012</v>
      </c>
      <c r="C147" s="141" t="s">
        <v>835</v>
      </c>
      <c r="D147" s="141" t="s">
        <v>834</v>
      </c>
      <c r="E147" s="141" t="s">
        <v>431</v>
      </c>
      <c r="F147" s="140">
        <v>2570227.36</v>
      </c>
      <c r="G147" s="140">
        <v>2570227.36</v>
      </c>
      <c r="H147" s="139">
        <v>2570227.36</v>
      </c>
    </row>
    <row r="148" spans="1:8" outlineLevel="7" x14ac:dyDescent="0.25">
      <c r="A148" s="142" t="s">
        <v>343</v>
      </c>
      <c r="B148" s="141" t="s">
        <v>1012</v>
      </c>
      <c r="C148" s="141" t="s">
        <v>835</v>
      </c>
      <c r="D148" s="141" t="s">
        <v>834</v>
      </c>
      <c r="E148" s="141" t="s">
        <v>340</v>
      </c>
      <c r="F148" s="140">
        <v>349212.05</v>
      </c>
      <c r="G148" s="140">
        <v>517555.20000000001</v>
      </c>
      <c r="H148" s="139">
        <v>638736.48</v>
      </c>
    </row>
    <row r="149" spans="1:8" ht="25.5" outlineLevel="2" x14ac:dyDescent="0.25">
      <c r="A149" s="162" t="s">
        <v>833</v>
      </c>
      <c r="B149" s="161" t="s">
        <v>1012</v>
      </c>
      <c r="C149" s="161" t="s">
        <v>815</v>
      </c>
      <c r="D149" s="161"/>
      <c r="E149" s="161"/>
      <c r="F149" s="160">
        <v>40359512.270000003</v>
      </c>
      <c r="G149" s="160">
        <v>39200262.420000002</v>
      </c>
      <c r="H149" s="159">
        <v>39200262.420000002</v>
      </c>
    </row>
    <row r="150" spans="1:8" ht="25.5" outlineLevel="3" x14ac:dyDescent="0.25">
      <c r="A150" s="158" t="s">
        <v>336</v>
      </c>
      <c r="B150" s="157" t="s">
        <v>1012</v>
      </c>
      <c r="C150" s="157" t="s">
        <v>815</v>
      </c>
      <c r="D150" s="157" t="s">
        <v>335</v>
      </c>
      <c r="E150" s="157"/>
      <c r="F150" s="156">
        <v>40359512.270000003</v>
      </c>
      <c r="G150" s="156">
        <v>39200262.420000002</v>
      </c>
      <c r="H150" s="155">
        <v>39200262.420000002</v>
      </c>
    </row>
    <row r="151" spans="1:8" ht="25.5" outlineLevel="4" x14ac:dyDescent="0.25">
      <c r="A151" s="154" t="s">
        <v>832</v>
      </c>
      <c r="B151" s="153" t="s">
        <v>1012</v>
      </c>
      <c r="C151" s="153" t="s">
        <v>815</v>
      </c>
      <c r="D151" s="153" t="s">
        <v>831</v>
      </c>
      <c r="E151" s="153"/>
      <c r="F151" s="152">
        <v>2534125.2000000002</v>
      </c>
      <c r="G151" s="152">
        <v>2534125.2000000002</v>
      </c>
      <c r="H151" s="151">
        <v>2534125.2000000002</v>
      </c>
    </row>
    <row r="152" spans="1:8" ht="25.5" outlineLevel="5" x14ac:dyDescent="0.25">
      <c r="A152" s="150" t="s">
        <v>830</v>
      </c>
      <c r="B152" s="149" t="s">
        <v>1012</v>
      </c>
      <c r="C152" s="149" t="s">
        <v>815</v>
      </c>
      <c r="D152" s="149" t="s">
        <v>829</v>
      </c>
      <c r="E152" s="149"/>
      <c r="F152" s="148">
        <v>2534125.2000000002</v>
      </c>
      <c r="G152" s="148">
        <v>2534125.2000000002</v>
      </c>
      <c r="H152" s="147">
        <v>2534125.2000000002</v>
      </c>
    </row>
    <row r="153" spans="1:8" outlineLevel="6" x14ac:dyDescent="0.25">
      <c r="A153" s="146" t="s">
        <v>828</v>
      </c>
      <c r="B153" s="145" t="s">
        <v>1012</v>
      </c>
      <c r="C153" s="145" t="s">
        <v>815</v>
      </c>
      <c r="D153" s="145" t="s">
        <v>827</v>
      </c>
      <c r="E153" s="145"/>
      <c r="F153" s="144">
        <v>2179185.2000000002</v>
      </c>
      <c r="G153" s="144">
        <v>2179185.2000000002</v>
      </c>
      <c r="H153" s="143">
        <v>2179185.2000000002</v>
      </c>
    </row>
    <row r="154" spans="1:8" outlineLevel="7" x14ac:dyDescent="0.25">
      <c r="A154" s="142" t="s">
        <v>343</v>
      </c>
      <c r="B154" s="141" t="s">
        <v>1012</v>
      </c>
      <c r="C154" s="141" t="s">
        <v>815</v>
      </c>
      <c r="D154" s="141" t="s">
        <v>827</v>
      </c>
      <c r="E154" s="141" t="s">
        <v>340</v>
      </c>
      <c r="F154" s="140">
        <v>2179185.2000000002</v>
      </c>
      <c r="G154" s="140">
        <v>2179185.2000000002</v>
      </c>
      <c r="H154" s="139">
        <v>2179185.2000000002</v>
      </c>
    </row>
    <row r="155" spans="1:8" outlineLevel="6" x14ac:dyDescent="0.25">
      <c r="A155" s="146" t="s">
        <v>826</v>
      </c>
      <c r="B155" s="145" t="s">
        <v>1012</v>
      </c>
      <c r="C155" s="145" t="s">
        <v>815</v>
      </c>
      <c r="D155" s="145" t="s">
        <v>825</v>
      </c>
      <c r="E155" s="145"/>
      <c r="F155" s="144">
        <v>354940</v>
      </c>
      <c r="G155" s="144">
        <v>354940</v>
      </c>
      <c r="H155" s="143">
        <v>354940</v>
      </c>
    </row>
    <row r="156" spans="1:8" outlineLevel="7" x14ac:dyDescent="0.25">
      <c r="A156" s="142" t="s">
        <v>343</v>
      </c>
      <c r="B156" s="141" t="s">
        <v>1012</v>
      </c>
      <c r="C156" s="141" t="s">
        <v>815</v>
      </c>
      <c r="D156" s="141" t="s">
        <v>825</v>
      </c>
      <c r="E156" s="141" t="s">
        <v>340</v>
      </c>
      <c r="F156" s="140">
        <v>354940</v>
      </c>
      <c r="G156" s="140">
        <v>354940</v>
      </c>
      <c r="H156" s="139">
        <v>354940</v>
      </c>
    </row>
    <row r="157" spans="1:8" ht="25.5" outlineLevel="4" x14ac:dyDescent="0.25">
      <c r="A157" s="154" t="s">
        <v>824</v>
      </c>
      <c r="B157" s="153" t="s">
        <v>1012</v>
      </c>
      <c r="C157" s="153" t="s">
        <v>815</v>
      </c>
      <c r="D157" s="153" t="s">
        <v>823</v>
      </c>
      <c r="E157" s="153"/>
      <c r="F157" s="152">
        <v>37825387.07</v>
      </c>
      <c r="G157" s="152">
        <v>36666137.219999999</v>
      </c>
      <c r="H157" s="151">
        <v>36666137.219999999</v>
      </c>
    </row>
    <row r="158" spans="1:8" outlineLevel="5" x14ac:dyDescent="0.25">
      <c r="A158" s="150" t="s">
        <v>822</v>
      </c>
      <c r="B158" s="149" t="s">
        <v>1012</v>
      </c>
      <c r="C158" s="149" t="s">
        <v>815</v>
      </c>
      <c r="D158" s="149" t="s">
        <v>821</v>
      </c>
      <c r="E158" s="149"/>
      <c r="F158" s="148">
        <v>34400136.350000001</v>
      </c>
      <c r="G158" s="148">
        <v>33633166.369999997</v>
      </c>
      <c r="H158" s="147">
        <v>33633166.369999997</v>
      </c>
    </row>
    <row r="159" spans="1:8" outlineLevel="6" x14ac:dyDescent="0.25">
      <c r="A159" s="146" t="s">
        <v>820</v>
      </c>
      <c r="B159" s="145" t="s">
        <v>1012</v>
      </c>
      <c r="C159" s="145" t="s">
        <v>815</v>
      </c>
      <c r="D159" s="145" t="s">
        <v>819</v>
      </c>
      <c r="E159" s="145"/>
      <c r="F159" s="144">
        <v>34400136.350000001</v>
      </c>
      <c r="G159" s="144">
        <v>33633166.369999997</v>
      </c>
      <c r="H159" s="143">
        <v>33633166.369999997</v>
      </c>
    </row>
    <row r="160" spans="1:8" ht="38.25" outlineLevel="7" x14ac:dyDescent="0.25">
      <c r="A160" s="142" t="s">
        <v>432</v>
      </c>
      <c r="B160" s="141" t="s">
        <v>1012</v>
      </c>
      <c r="C160" s="141" t="s">
        <v>815</v>
      </c>
      <c r="D160" s="141" t="s">
        <v>819</v>
      </c>
      <c r="E160" s="141" t="s">
        <v>431</v>
      </c>
      <c r="F160" s="140">
        <v>30130939.690000001</v>
      </c>
      <c r="G160" s="140">
        <v>30130939.690000001</v>
      </c>
      <c r="H160" s="139">
        <v>30130939.690000001</v>
      </c>
    </row>
    <row r="161" spans="1:8" outlineLevel="7" x14ac:dyDescent="0.25">
      <c r="A161" s="142" t="s">
        <v>343</v>
      </c>
      <c r="B161" s="141" t="s">
        <v>1012</v>
      </c>
      <c r="C161" s="141" t="s">
        <v>815</v>
      </c>
      <c r="D161" s="141" t="s">
        <v>819</v>
      </c>
      <c r="E161" s="141" t="s">
        <v>340</v>
      </c>
      <c r="F161" s="140">
        <v>4269196.66</v>
      </c>
      <c r="G161" s="140">
        <v>3502226.68</v>
      </c>
      <c r="H161" s="139">
        <v>3502226.68</v>
      </c>
    </row>
    <row r="162" spans="1:8" outlineLevel="5" x14ac:dyDescent="0.25">
      <c r="A162" s="150" t="s">
        <v>818</v>
      </c>
      <c r="B162" s="149" t="s">
        <v>1012</v>
      </c>
      <c r="C162" s="149" t="s">
        <v>815</v>
      </c>
      <c r="D162" s="149" t="s">
        <v>817</v>
      </c>
      <c r="E162" s="149"/>
      <c r="F162" s="148">
        <v>3425250.72</v>
      </c>
      <c r="G162" s="148">
        <v>3032970.85</v>
      </c>
      <c r="H162" s="147">
        <v>3032970.85</v>
      </c>
    </row>
    <row r="163" spans="1:8" outlineLevel="6" x14ac:dyDescent="0.25">
      <c r="A163" s="146" t="s">
        <v>816</v>
      </c>
      <c r="B163" s="145" t="s">
        <v>1012</v>
      </c>
      <c r="C163" s="145" t="s">
        <v>815</v>
      </c>
      <c r="D163" s="145" t="s">
        <v>814</v>
      </c>
      <c r="E163" s="145"/>
      <c r="F163" s="144">
        <v>3425250.72</v>
      </c>
      <c r="G163" s="144">
        <v>3032970.85</v>
      </c>
      <c r="H163" s="143">
        <v>3032970.85</v>
      </c>
    </row>
    <row r="164" spans="1:8" outlineLevel="7" x14ac:dyDescent="0.25">
      <c r="A164" s="142" t="s">
        <v>343</v>
      </c>
      <c r="B164" s="141" t="s">
        <v>1012</v>
      </c>
      <c r="C164" s="141" t="s">
        <v>815</v>
      </c>
      <c r="D164" s="141" t="s">
        <v>814</v>
      </c>
      <c r="E164" s="141" t="s">
        <v>340</v>
      </c>
      <c r="F164" s="140">
        <v>3407801.72</v>
      </c>
      <c r="G164" s="140">
        <v>3015521.85</v>
      </c>
      <c r="H164" s="139">
        <v>3015521.85</v>
      </c>
    </row>
    <row r="165" spans="1:8" outlineLevel="7" x14ac:dyDescent="0.25">
      <c r="A165" s="142" t="s">
        <v>285</v>
      </c>
      <c r="B165" s="141" t="s">
        <v>1012</v>
      </c>
      <c r="C165" s="141" t="s">
        <v>815</v>
      </c>
      <c r="D165" s="141" t="s">
        <v>814</v>
      </c>
      <c r="E165" s="141" t="s">
        <v>282</v>
      </c>
      <c r="F165" s="140">
        <v>17449</v>
      </c>
      <c r="G165" s="140">
        <v>17449</v>
      </c>
      <c r="H165" s="139">
        <v>17449</v>
      </c>
    </row>
    <row r="166" spans="1:8" outlineLevel="2" x14ac:dyDescent="0.25">
      <c r="A166" s="162" t="s">
        <v>813</v>
      </c>
      <c r="B166" s="161" t="s">
        <v>1012</v>
      </c>
      <c r="C166" s="161" t="s">
        <v>810</v>
      </c>
      <c r="D166" s="161"/>
      <c r="E166" s="161"/>
      <c r="F166" s="160">
        <v>482080</v>
      </c>
      <c r="G166" s="160">
        <v>482080</v>
      </c>
      <c r="H166" s="159">
        <v>482080</v>
      </c>
    </row>
    <row r="167" spans="1:8" ht="25.5" outlineLevel="3" x14ac:dyDescent="0.25">
      <c r="A167" s="158" t="s">
        <v>382</v>
      </c>
      <c r="B167" s="157" t="s">
        <v>1012</v>
      </c>
      <c r="C167" s="157" t="s">
        <v>810</v>
      </c>
      <c r="D167" s="157" t="s">
        <v>381</v>
      </c>
      <c r="E167" s="157"/>
      <c r="F167" s="156">
        <v>120000</v>
      </c>
      <c r="G167" s="156">
        <v>120000</v>
      </c>
      <c r="H167" s="155">
        <v>120000</v>
      </c>
    </row>
    <row r="168" spans="1:8" outlineLevel="4" x14ac:dyDescent="0.25">
      <c r="A168" s="154" t="s">
        <v>380</v>
      </c>
      <c r="B168" s="153" t="s">
        <v>1012</v>
      </c>
      <c r="C168" s="153" t="s">
        <v>810</v>
      </c>
      <c r="D168" s="153" t="s">
        <v>379</v>
      </c>
      <c r="E168" s="153"/>
      <c r="F168" s="152">
        <v>120000</v>
      </c>
      <c r="G168" s="152">
        <v>120000</v>
      </c>
      <c r="H168" s="151">
        <v>120000</v>
      </c>
    </row>
    <row r="169" spans="1:8" outlineLevel="5" x14ac:dyDescent="0.25">
      <c r="A169" s="150" t="s">
        <v>378</v>
      </c>
      <c r="B169" s="149" t="s">
        <v>1012</v>
      </c>
      <c r="C169" s="149" t="s">
        <v>810</v>
      </c>
      <c r="D169" s="149" t="s">
        <v>377</v>
      </c>
      <c r="E169" s="149"/>
      <c r="F169" s="148">
        <v>120000</v>
      </c>
      <c r="G169" s="148">
        <v>120000</v>
      </c>
      <c r="H169" s="147">
        <v>120000</v>
      </c>
    </row>
    <row r="170" spans="1:8" ht="25.5" outlineLevel="6" x14ac:dyDescent="0.25">
      <c r="A170" s="146" t="s">
        <v>812</v>
      </c>
      <c r="B170" s="145" t="s">
        <v>1012</v>
      </c>
      <c r="C170" s="145" t="s">
        <v>810</v>
      </c>
      <c r="D170" s="145" t="s">
        <v>811</v>
      </c>
      <c r="E170" s="145"/>
      <c r="F170" s="144">
        <v>120000</v>
      </c>
      <c r="G170" s="144">
        <v>120000</v>
      </c>
      <c r="H170" s="143">
        <v>120000</v>
      </c>
    </row>
    <row r="171" spans="1:8" outlineLevel="7" x14ac:dyDescent="0.25">
      <c r="A171" s="142" t="s">
        <v>299</v>
      </c>
      <c r="B171" s="141" t="s">
        <v>1012</v>
      </c>
      <c r="C171" s="141" t="s">
        <v>810</v>
      </c>
      <c r="D171" s="141" t="s">
        <v>811</v>
      </c>
      <c r="E171" s="141" t="s">
        <v>296</v>
      </c>
      <c r="F171" s="140">
        <v>120000</v>
      </c>
      <c r="G171" s="140">
        <v>120000</v>
      </c>
      <c r="H171" s="139">
        <v>120000</v>
      </c>
    </row>
    <row r="172" spans="1:8" ht="25.5" outlineLevel="3" x14ac:dyDescent="0.25">
      <c r="A172" s="158" t="s">
        <v>336</v>
      </c>
      <c r="B172" s="157" t="s">
        <v>1012</v>
      </c>
      <c r="C172" s="157" t="s">
        <v>810</v>
      </c>
      <c r="D172" s="157" t="s">
        <v>335</v>
      </c>
      <c r="E172" s="157"/>
      <c r="F172" s="156">
        <v>362080</v>
      </c>
      <c r="G172" s="156">
        <v>362080</v>
      </c>
      <c r="H172" s="155">
        <v>362080</v>
      </c>
    </row>
    <row r="173" spans="1:8" outlineLevel="4" x14ac:dyDescent="0.25">
      <c r="A173" s="154" t="s">
        <v>334</v>
      </c>
      <c r="B173" s="153" t="s">
        <v>1012</v>
      </c>
      <c r="C173" s="153" t="s">
        <v>810</v>
      </c>
      <c r="D173" s="153" t="s">
        <v>333</v>
      </c>
      <c r="E173" s="153"/>
      <c r="F173" s="152">
        <v>362080</v>
      </c>
      <c r="G173" s="152">
        <v>362080</v>
      </c>
      <c r="H173" s="151">
        <v>362080</v>
      </c>
    </row>
    <row r="174" spans="1:8" ht="25.5" outlineLevel="5" x14ac:dyDescent="0.25">
      <c r="A174" s="150" t="s">
        <v>332</v>
      </c>
      <c r="B174" s="149" t="s">
        <v>1012</v>
      </c>
      <c r="C174" s="149" t="s">
        <v>810</v>
      </c>
      <c r="D174" s="149" t="s">
        <v>331</v>
      </c>
      <c r="E174" s="149"/>
      <c r="F174" s="148">
        <v>362080</v>
      </c>
      <c r="G174" s="148">
        <v>362080</v>
      </c>
      <c r="H174" s="147">
        <v>362080</v>
      </c>
    </row>
    <row r="175" spans="1:8" ht="25.5" outlineLevel="6" x14ac:dyDescent="0.25">
      <c r="A175" s="146" t="s">
        <v>330</v>
      </c>
      <c r="B175" s="145" t="s">
        <v>1012</v>
      </c>
      <c r="C175" s="145" t="s">
        <v>810</v>
      </c>
      <c r="D175" s="145" t="s">
        <v>329</v>
      </c>
      <c r="E175" s="145"/>
      <c r="F175" s="144">
        <v>362080</v>
      </c>
      <c r="G175" s="144">
        <v>362080</v>
      </c>
      <c r="H175" s="143">
        <v>362080</v>
      </c>
    </row>
    <row r="176" spans="1:8" outlineLevel="7" x14ac:dyDescent="0.25">
      <c r="A176" s="142" t="s">
        <v>343</v>
      </c>
      <c r="B176" s="141" t="s">
        <v>1012</v>
      </c>
      <c r="C176" s="141" t="s">
        <v>810</v>
      </c>
      <c r="D176" s="141" t="s">
        <v>329</v>
      </c>
      <c r="E176" s="141" t="s">
        <v>340</v>
      </c>
      <c r="F176" s="140">
        <v>362080</v>
      </c>
      <c r="G176" s="140">
        <v>362080</v>
      </c>
      <c r="H176" s="139">
        <v>362080</v>
      </c>
    </row>
    <row r="177" spans="1:8" outlineLevel="1" x14ac:dyDescent="0.25">
      <c r="A177" s="166" t="s">
        <v>809</v>
      </c>
      <c r="B177" s="165" t="s">
        <v>1012</v>
      </c>
      <c r="C177" s="165" t="s">
        <v>808</v>
      </c>
      <c r="D177" s="165"/>
      <c r="E177" s="165"/>
      <c r="F177" s="164">
        <v>118877892</v>
      </c>
      <c r="G177" s="164">
        <v>110943132.98999999</v>
      </c>
      <c r="H177" s="163">
        <v>104817560.08</v>
      </c>
    </row>
    <row r="178" spans="1:8" outlineLevel="2" x14ac:dyDescent="0.25">
      <c r="A178" s="162" t="s">
        <v>807</v>
      </c>
      <c r="B178" s="161" t="s">
        <v>1012</v>
      </c>
      <c r="C178" s="161" t="s">
        <v>800</v>
      </c>
      <c r="D178" s="161"/>
      <c r="E178" s="161"/>
      <c r="F178" s="160">
        <v>3942800.37</v>
      </c>
      <c r="G178" s="160">
        <v>3976744</v>
      </c>
      <c r="H178" s="159">
        <v>3976744</v>
      </c>
    </row>
    <row r="179" spans="1:8" ht="25.5" outlineLevel="3" x14ac:dyDescent="0.25">
      <c r="A179" s="158" t="s">
        <v>336</v>
      </c>
      <c r="B179" s="157" t="s">
        <v>1012</v>
      </c>
      <c r="C179" s="157" t="s">
        <v>800</v>
      </c>
      <c r="D179" s="157" t="s">
        <v>335</v>
      </c>
      <c r="E179" s="157"/>
      <c r="F179" s="156">
        <v>3942800.37</v>
      </c>
      <c r="G179" s="156">
        <v>3976744</v>
      </c>
      <c r="H179" s="155">
        <v>3976744</v>
      </c>
    </row>
    <row r="180" spans="1:8" outlineLevel="4" x14ac:dyDescent="0.25">
      <c r="A180" s="154" t="s">
        <v>436</v>
      </c>
      <c r="B180" s="153" t="s">
        <v>1012</v>
      </c>
      <c r="C180" s="153" t="s">
        <v>800</v>
      </c>
      <c r="D180" s="153" t="s">
        <v>435</v>
      </c>
      <c r="E180" s="153"/>
      <c r="F180" s="152">
        <v>3942800.37</v>
      </c>
      <c r="G180" s="152">
        <v>3976744</v>
      </c>
      <c r="H180" s="151">
        <v>3976744</v>
      </c>
    </row>
    <row r="181" spans="1:8" outlineLevel="5" x14ac:dyDescent="0.25">
      <c r="A181" s="150" t="s">
        <v>806</v>
      </c>
      <c r="B181" s="149" t="s">
        <v>1012</v>
      </c>
      <c r="C181" s="149" t="s">
        <v>800</v>
      </c>
      <c r="D181" s="149" t="s">
        <v>805</v>
      </c>
      <c r="E181" s="149"/>
      <c r="F181" s="148">
        <v>3942800.37</v>
      </c>
      <c r="G181" s="148">
        <v>3976744</v>
      </c>
      <c r="H181" s="147">
        <v>3976744</v>
      </c>
    </row>
    <row r="182" spans="1:8" ht="25.5" outlineLevel="6" x14ac:dyDescent="0.25">
      <c r="A182" s="146" t="s">
        <v>804</v>
      </c>
      <c r="B182" s="145" t="s">
        <v>1012</v>
      </c>
      <c r="C182" s="145" t="s">
        <v>800</v>
      </c>
      <c r="D182" s="145" t="s">
        <v>803</v>
      </c>
      <c r="E182" s="145"/>
      <c r="F182" s="144">
        <v>125850</v>
      </c>
      <c r="G182" s="144">
        <v>167800</v>
      </c>
      <c r="H182" s="143">
        <v>167800</v>
      </c>
    </row>
    <row r="183" spans="1:8" outlineLevel="7" x14ac:dyDescent="0.25">
      <c r="A183" s="142" t="s">
        <v>343</v>
      </c>
      <c r="B183" s="141" t="s">
        <v>1012</v>
      </c>
      <c r="C183" s="141" t="s">
        <v>800</v>
      </c>
      <c r="D183" s="141" t="s">
        <v>803</v>
      </c>
      <c r="E183" s="141" t="s">
        <v>340</v>
      </c>
      <c r="F183" s="140">
        <v>125850</v>
      </c>
      <c r="G183" s="140">
        <v>167800</v>
      </c>
      <c r="H183" s="139">
        <v>167800</v>
      </c>
    </row>
    <row r="184" spans="1:8" ht="25.5" outlineLevel="6" x14ac:dyDescent="0.25">
      <c r="A184" s="146" t="s">
        <v>61</v>
      </c>
      <c r="B184" s="145" t="s">
        <v>1012</v>
      </c>
      <c r="C184" s="145" t="s">
        <v>800</v>
      </c>
      <c r="D184" s="145" t="s">
        <v>802</v>
      </c>
      <c r="E184" s="145"/>
      <c r="F184" s="144">
        <v>2373034</v>
      </c>
      <c r="G184" s="144">
        <v>2373034</v>
      </c>
      <c r="H184" s="143">
        <v>2373034</v>
      </c>
    </row>
    <row r="185" spans="1:8" ht="38.25" outlineLevel="7" x14ac:dyDescent="0.25">
      <c r="A185" s="142" t="s">
        <v>432</v>
      </c>
      <c r="B185" s="141" t="s">
        <v>1012</v>
      </c>
      <c r="C185" s="141" t="s">
        <v>800</v>
      </c>
      <c r="D185" s="141" t="s">
        <v>802</v>
      </c>
      <c r="E185" s="141" t="s">
        <v>431</v>
      </c>
      <c r="F185" s="140">
        <v>28794</v>
      </c>
      <c r="G185" s="140">
        <v>21263.34</v>
      </c>
      <c r="H185" s="139">
        <v>21263.34</v>
      </c>
    </row>
    <row r="186" spans="1:8" outlineLevel="7" x14ac:dyDescent="0.25">
      <c r="A186" s="142" t="s">
        <v>343</v>
      </c>
      <c r="B186" s="141" t="s">
        <v>1012</v>
      </c>
      <c r="C186" s="141" t="s">
        <v>800</v>
      </c>
      <c r="D186" s="141" t="s">
        <v>802</v>
      </c>
      <c r="E186" s="141" t="s">
        <v>340</v>
      </c>
      <c r="F186" s="140">
        <v>2344240</v>
      </c>
      <c r="G186" s="140">
        <v>2351770.66</v>
      </c>
      <c r="H186" s="139">
        <v>2351770.66</v>
      </c>
    </row>
    <row r="187" spans="1:8" outlineLevel="6" x14ac:dyDescent="0.25">
      <c r="A187" s="146" t="s">
        <v>801</v>
      </c>
      <c r="B187" s="145" t="s">
        <v>1012</v>
      </c>
      <c r="C187" s="145" t="s">
        <v>800</v>
      </c>
      <c r="D187" s="145" t="s">
        <v>799</v>
      </c>
      <c r="E187" s="145"/>
      <c r="F187" s="144">
        <v>1443916.37</v>
      </c>
      <c r="G187" s="144">
        <v>1435910</v>
      </c>
      <c r="H187" s="143">
        <v>1435910</v>
      </c>
    </row>
    <row r="188" spans="1:8" outlineLevel="7" x14ac:dyDescent="0.25">
      <c r="A188" s="142" t="s">
        <v>343</v>
      </c>
      <c r="B188" s="141" t="s">
        <v>1012</v>
      </c>
      <c r="C188" s="141" t="s">
        <v>800</v>
      </c>
      <c r="D188" s="141" t="s">
        <v>799</v>
      </c>
      <c r="E188" s="141" t="s">
        <v>340</v>
      </c>
      <c r="F188" s="140">
        <v>1443916.37</v>
      </c>
      <c r="G188" s="140">
        <v>1435910</v>
      </c>
      <c r="H188" s="139">
        <v>1435910</v>
      </c>
    </row>
    <row r="189" spans="1:8" outlineLevel="2" x14ac:dyDescent="0.25">
      <c r="A189" s="162" t="s">
        <v>798</v>
      </c>
      <c r="B189" s="161" t="s">
        <v>1012</v>
      </c>
      <c r="C189" s="161" t="s">
        <v>784</v>
      </c>
      <c r="D189" s="161"/>
      <c r="E189" s="161"/>
      <c r="F189" s="160">
        <v>102238419.39</v>
      </c>
      <c r="G189" s="160">
        <v>94388988.079999998</v>
      </c>
      <c r="H189" s="159">
        <v>88263392.170000002</v>
      </c>
    </row>
    <row r="190" spans="1:8" ht="25.5" outlineLevel="3" x14ac:dyDescent="0.25">
      <c r="A190" s="158" t="s">
        <v>360</v>
      </c>
      <c r="B190" s="157" t="s">
        <v>1012</v>
      </c>
      <c r="C190" s="157" t="s">
        <v>784</v>
      </c>
      <c r="D190" s="157" t="s">
        <v>359</v>
      </c>
      <c r="E190" s="157"/>
      <c r="F190" s="156">
        <v>102238419.39</v>
      </c>
      <c r="G190" s="156">
        <v>94388988.079999998</v>
      </c>
      <c r="H190" s="155">
        <v>88263392.170000002</v>
      </c>
    </row>
    <row r="191" spans="1:8" ht="38.25" outlineLevel="4" x14ac:dyDescent="0.25">
      <c r="A191" s="154" t="s">
        <v>697</v>
      </c>
      <c r="B191" s="153" t="s">
        <v>1012</v>
      </c>
      <c r="C191" s="153" t="s">
        <v>784</v>
      </c>
      <c r="D191" s="153" t="s">
        <v>696</v>
      </c>
      <c r="E191" s="153"/>
      <c r="F191" s="152">
        <v>102238419.39</v>
      </c>
      <c r="G191" s="152">
        <v>94388988.079999998</v>
      </c>
      <c r="H191" s="151">
        <v>88263392.170000002</v>
      </c>
    </row>
    <row r="192" spans="1:8" ht="25.5" outlineLevel="5" x14ac:dyDescent="0.25">
      <c r="A192" s="150" t="s">
        <v>797</v>
      </c>
      <c r="B192" s="149" t="s">
        <v>1012</v>
      </c>
      <c r="C192" s="149" t="s">
        <v>784</v>
      </c>
      <c r="D192" s="149" t="s">
        <v>796</v>
      </c>
      <c r="E192" s="149"/>
      <c r="F192" s="148">
        <v>53451767.289999999</v>
      </c>
      <c r="G192" s="148">
        <v>46612306.079999998</v>
      </c>
      <c r="H192" s="147">
        <v>40486710.170000002</v>
      </c>
    </row>
    <row r="193" spans="1:8" outlineLevel="6" x14ac:dyDescent="0.25">
      <c r="A193" s="146" t="s">
        <v>795</v>
      </c>
      <c r="B193" s="145" t="s">
        <v>1012</v>
      </c>
      <c r="C193" s="145" t="s">
        <v>784</v>
      </c>
      <c r="D193" s="145" t="s">
        <v>794</v>
      </c>
      <c r="E193" s="145"/>
      <c r="F193" s="144">
        <v>4447000</v>
      </c>
      <c r="G193" s="144">
        <v>5775000</v>
      </c>
      <c r="H193" s="143">
        <v>5775000</v>
      </c>
    </row>
    <row r="194" spans="1:8" outlineLevel="7" x14ac:dyDescent="0.25">
      <c r="A194" s="142" t="s">
        <v>343</v>
      </c>
      <c r="B194" s="141" t="s">
        <v>1012</v>
      </c>
      <c r="C194" s="141" t="s">
        <v>784</v>
      </c>
      <c r="D194" s="141" t="s">
        <v>794</v>
      </c>
      <c r="E194" s="141" t="s">
        <v>340</v>
      </c>
      <c r="F194" s="140">
        <v>4447000</v>
      </c>
      <c r="G194" s="140">
        <v>5775000</v>
      </c>
      <c r="H194" s="139">
        <v>5775000</v>
      </c>
    </row>
    <row r="195" spans="1:8" ht="25.5" outlineLevel="6" x14ac:dyDescent="0.25">
      <c r="A195" s="146" t="s">
        <v>793</v>
      </c>
      <c r="B195" s="145" t="s">
        <v>1012</v>
      </c>
      <c r="C195" s="145" t="s">
        <v>784</v>
      </c>
      <c r="D195" s="145" t="s">
        <v>792</v>
      </c>
      <c r="E195" s="145"/>
      <c r="F195" s="144">
        <v>31853098.739999998</v>
      </c>
      <c r="G195" s="144">
        <v>26544248.949999999</v>
      </c>
      <c r="H195" s="143">
        <v>22562611.609999999</v>
      </c>
    </row>
    <row r="196" spans="1:8" outlineLevel="7" x14ac:dyDescent="0.25">
      <c r="A196" s="142" t="s">
        <v>343</v>
      </c>
      <c r="B196" s="141" t="s">
        <v>1012</v>
      </c>
      <c r="C196" s="141" t="s">
        <v>784</v>
      </c>
      <c r="D196" s="141" t="s">
        <v>792</v>
      </c>
      <c r="E196" s="141" t="s">
        <v>340</v>
      </c>
      <c r="F196" s="140">
        <v>31853098.739999998</v>
      </c>
      <c r="G196" s="140">
        <v>26544248.949999999</v>
      </c>
      <c r="H196" s="139">
        <v>22562611.609999999</v>
      </c>
    </row>
    <row r="197" spans="1:8" ht="38.25" outlineLevel="6" x14ac:dyDescent="0.25">
      <c r="A197" s="146" t="s">
        <v>791</v>
      </c>
      <c r="B197" s="145" t="s">
        <v>1012</v>
      </c>
      <c r="C197" s="145" t="s">
        <v>784</v>
      </c>
      <c r="D197" s="145" t="s">
        <v>790</v>
      </c>
      <c r="E197" s="145"/>
      <c r="F197" s="144">
        <v>17151668.550000001</v>
      </c>
      <c r="G197" s="144">
        <v>14293057.130000001</v>
      </c>
      <c r="H197" s="143">
        <v>12149098.560000001</v>
      </c>
    </row>
    <row r="198" spans="1:8" outlineLevel="7" x14ac:dyDescent="0.25">
      <c r="A198" s="142" t="s">
        <v>343</v>
      </c>
      <c r="B198" s="141" t="s">
        <v>1012</v>
      </c>
      <c r="C198" s="141" t="s">
        <v>784</v>
      </c>
      <c r="D198" s="141" t="s">
        <v>790</v>
      </c>
      <c r="E198" s="141" t="s">
        <v>340</v>
      </c>
      <c r="F198" s="140">
        <v>17151668.550000001</v>
      </c>
      <c r="G198" s="140">
        <v>14293057.130000001</v>
      </c>
      <c r="H198" s="139">
        <v>12149098.560000001</v>
      </c>
    </row>
    <row r="199" spans="1:8" ht="25.5" outlineLevel="5" x14ac:dyDescent="0.25">
      <c r="A199" s="150" t="s">
        <v>695</v>
      </c>
      <c r="B199" s="149" t="s">
        <v>1012</v>
      </c>
      <c r="C199" s="149" t="s">
        <v>784</v>
      </c>
      <c r="D199" s="149" t="s">
        <v>694</v>
      </c>
      <c r="E199" s="149"/>
      <c r="F199" s="148">
        <v>48786652.100000001</v>
      </c>
      <c r="G199" s="148">
        <v>47776682</v>
      </c>
      <c r="H199" s="147">
        <v>47776682</v>
      </c>
    </row>
    <row r="200" spans="1:8" outlineLevel="6" x14ac:dyDescent="0.25">
      <c r="A200" s="146" t="s">
        <v>789</v>
      </c>
      <c r="B200" s="145" t="s">
        <v>1012</v>
      </c>
      <c r="C200" s="145" t="s">
        <v>784</v>
      </c>
      <c r="D200" s="145" t="s">
        <v>788</v>
      </c>
      <c r="E200" s="145"/>
      <c r="F200" s="144">
        <v>1009970.1</v>
      </c>
      <c r="G200" s="144">
        <v>0</v>
      </c>
      <c r="H200" s="143">
        <v>0</v>
      </c>
    </row>
    <row r="201" spans="1:8" outlineLevel="7" x14ac:dyDescent="0.25">
      <c r="A201" s="142" t="s">
        <v>343</v>
      </c>
      <c r="B201" s="141" t="s">
        <v>1012</v>
      </c>
      <c r="C201" s="141" t="s">
        <v>784</v>
      </c>
      <c r="D201" s="141" t="s">
        <v>788</v>
      </c>
      <c r="E201" s="141" t="s">
        <v>340</v>
      </c>
      <c r="F201" s="140">
        <v>1009970.1</v>
      </c>
      <c r="G201" s="140">
        <v>0</v>
      </c>
      <c r="H201" s="139">
        <v>0</v>
      </c>
    </row>
    <row r="202" spans="1:8" outlineLevel="6" x14ac:dyDescent="0.25">
      <c r="A202" s="146" t="s">
        <v>787</v>
      </c>
      <c r="B202" s="145" t="s">
        <v>1012</v>
      </c>
      <c r="C202" s="145" t="s">
        <v>784</v>
      </c>
      <c r="D202" s="145" t="s">
        <v>786</v>
      </c>
      <c r="E202" s="145"/>
      <c r="F202" s="144">
        <v>46420676</v>
      </c>
      <c r="G202" s="144">
        <v>46420676</v>
      </c>
      <c r="H202" s="143">
        <v>46420676</v>
      </c>
    </row>
    <row r="203" spans="1:8" outlineLevel="7" x14ac:dyDescent="0.25">
      <c r="A203" s="142" t="s">
        <v>343</v>
      </c>
      <c r="B203" s="141" t="s">
        <v>1012</v>
      </c>
      <c r="C203" s="141" t="s">
        <v>784</v>
      </c>
      <c r="D203" s="141" t="s">
        <v>786</v>
      </c>
      <c r="E203" s="141" t="s">
        <v>340</v>
      </c>
      <c r="F203" s="140">
        <v>46420676</v>
      </c>
      <c r="G203" s="140">
        <v>46420676</v>
      </c>
      <c r="H203" s="139">
        <v>46420676</v>
      </c>
    </row>
    <row r="204" spans="1:8" ht="25.5" outlineLevel="6" x14ac:dyDescent="0.25">
      <c r="A204" s="146" t="s">
        <v>785</v>
      </c>
      <c r="B204" s="145" t="s">
        <v>1012</v>
      </c>
      <c r="C204" s="145" t="s">
        <v>784</v>
      </c>
      <c r="D204" s="145" t="s">
        <v>783</v>
      </c>
      <c r="E204" s="145"/>
      <c r="F204" s="144">
        <v>1356006</v>
      </c>
      <c r="G204" s="144">
        <v>1356006</v>
      </c>
      <c r="H204" s="143">
        <v>1356006</v>
      </c>
    </row>
    <row r="205" spans="1:8" outlineLevel="7" x14ac:dyDescent="0.25">
      <c r="A205" s="142" t="s">
        <v>343</v>
      </c>
      <c r="B205" s="141" t="s">
        <v>1012</v>
      </c>
      <c r="C205" s="141" t="s">
        <v>784</v>
      </c>
      <c r="D205" s="141" t="s">
        <v>783</v>
      </c>
      <c r="E205" s="141" t="s">
        <v>340</v>
      </c>
      <c r="F205" s="140">
        <v>1356006</v>
      </c>
      <c r="G205" s="140">
        <v>1356006</v>
      </c>
      <c r="H205" s="139">
        <v>1356006</v>
      </c>
    </row>
    <row r="206" spans="1:8" outlineLevel="2" x14ac:dyDescent="0.25">
      <c r="A206" s="162" t="s">
        <v>777</v>
      </c>
      <c r="B206" s="161" t="s">
        <v>1012</v>
      </c>
      <c r="C206" s="161" t="s">
        <v>760</v>
      </c>
      <c r="D206" s="161"/>
      <c r="E206" s="161"/>
      <c r="F206" s="160">
        <v>12696672.24</v>
      </c>
      <c r="G206" s="160">
        <v>12577400.91</v>
      </c>
      <c r="H206" s="159">
        <v>12577423.91</v>
      </c>
    </row>
    <row r="207" spans="1:8" ht="25.5" outlineLevel="3" x14ac:dyDescent="0.25">
      <c r="A207" s="158" t="s">
        <v>382</v>
      </c>
      <c r="B207" s="157" t="s">
        <v>1012</v>
      </c>
      <c r="C207" s="157" t="s">
        <v>760</v>
      </c>
      <c r="D207" s="157" t="s">
        <v>381</v>
      </c>
      <c r="E207" s="157"/>
      <c r="F207" s="156">
        <v>12696672.24</v>
      </c>
      <c r="G207" s="156">
        <v>12577400.91</v>
      </c>
      <c r="H207" s="155">
        <v>12577423.91</v>
      </c>
    </row>
    <row r="208" spans="1:8" outlineLevel="4" x14ac:dyDescent="0.25">
      <c r="A208" s="154" t="s">
        <v>776</v>
      </c>
      <c r="B208" s="153" t="s">
        <v>1012</v>
      </c>
      <c r="C208" s="153" t="s">
        <v>760</v>
      </c>
      <c r="D208" s="153" t="s">
        <v>775</v>
      </c>
      <c r="E208" s="153"/>
      <c r="F208" s="152">
        <v>85873.67</v>
      </c>
      <c r="G208" s="152">
        <v>80974.34</v>
      </c>
      <c r="H208" s="151">
        <v>80974.34</v>
      </c>
    </row>
    <row r="209" spans="1:8" outlineLevel="5" x14ac:dyDescent="0.25">
      <c r="A209" s="150" t="s">
        <v>774</v>
      </c>
      <c r="B209" s="149" t="s">
        <v>1012</v>
      </c>
      <c r="C209" s="149" t="s">
        <v>760</v>
      </c>
      <c r="D209" s="149" t="s">
        <v>773</v>
      </c>
      <c r="E209" s="149"/>
      <c r="F209" s="148">
        <v>85873.67</v>
      </c>
      <c r="G209" s="148">
        <v>80974.34</v>
      </c>
      <c r="H209" s="147">
        <v>80974.34</v>
      </c>
    </row>
    <row r="210" spans="1:8" ht="25.5" outlineLevel="6" x14ac:dyDescent="0.25">
      <c r="A210" s="146" t="s">
        <v>772</v>
      </c>
      <c r="B210" s="145" t="s">
        <v>1012</v>
      </c>
      <c r="C210" s="145" t="s">
        <v>760</v>
      </c>
      <c r="D210" s="145" t="s">
        <v>771</v>
      </c>
      <c r="E210" s="145"/>
      <c r="F210" s="144">
        <v>85873.67</v>
      </c>
      <c r="G210" s="144">
        <v>80974.34</v>
      </c>
      <c r="H210" s="143">
        <v>80974.34</v>
      </c>
    </row>
    <row r="211" spans="1:8" outlineLevel="7" x14ac:dyDescent="0.25">
      <c r="A211" s="142" t="s">
        <v>343</v>
      </c>
      <c r="B211" s="141" t="s">
        <v>1012</v>
      </c>
      <c r="C211" s="141" t="s">
        <v>760</v>
      </c>
      <c r="D211" s="141" t="s">
        <v>771</v>
      </c>
      <c r="E211" s="141" t="s">
        <v>340</v>
      </c>
      <c r="F211" s="140">
        <v>85873.67</v>
      </c>
      <c r="G211" s="140">
        <v>80974.34</v>
      </c>
      <c r="H211" s="139">
        <v>80974.34</v>
      </c>
    </row>
    <row r="212" spans="1:8" outlineLevel="4" x14ac:dyDescent="0.25">
      <c r="A212" s="154" t="s">
        <v>380</v>
      </c>
      <c r="B212" s="153" t="s">
        <v>1012</v>
      </c>
      <c r="C212" s="153" t="s">
        <v>760</v>
      </c>
      <c r="D212" s="153" t="s">
        <v>379</v>
      </c>
      <c r="E212" s="153"/>
      <c r="F212" s="152">
        <v>6784494.7599999998</v>
      </c>
      <c r="G212" s="152">
        <v>6784494.7599999998</v>
      </c>
      <c r="H212" s="151">
        <v>6784494.7599999998</v>
      </c>
    </row>
    <row r="213" spans="1:8" outlineLevel="5" x14ac:dyDescent="0.25">
      <c r="A213" s="150" t="s">
        <v>378</v>
      </c>
      <c r="B213" s="149" t="s">
        <v>1012</v>
      </c>
      <c r="C213" s="149" t="s">
        <v>760</v>
      </c>
      <c r="D213" s="149" t="s">
        <v>377</v>
      </c>
      <c r="E213" s="149"/>
      <c r="F213" s="148">
        <v>6784494.7599999998</v>
      </c>
      <c r="G213" s="148">
        <v>6784494.7599999998</v>
      </c>
      <c r="H213" s="147">
        <v>6784494.7599999998</v>
      </c>
    </row>
    <row r="214" spans="1:8" ht="25.5" outlineLevel="6" x14ac:dyDescent="0.25">
      <c r="A214" s="146" t="s">
        <v>770</v>
      </c>
      <c r="B214" s="145" t="s">
        <v>1012</v>
      </c>
      <c r="C214" s="145" t="s">
        <v>760</v>
      </c>
      <c r="D214" s="145" t="s">
        <v>769</v>
      </c>
      <c r="E214" s="145"/>
      <c r="F214" s="144">
        <v>6784494.7599999998</v>
      </c>
      <c r="G214" s="144">
        <v>6784494.7599999998</v>
      </c>
      <c r="H214" s="143">
        <v>6784494.7599999998</v>
      </c>
    </row>
    <row r="215" spans="1:8" outlineLevel="7" x14ac:dyDescent="0.25">
      <c r="A215" s="142" t="s">
        <v>299</v>
      </c>
      <c r="B215" s="141" t="s">
        <v>1012</v>
      </c>
      <c r="C215" s="141" t="s">
        <v>760</v>
      </c>
      <c r="D215" s="141" t="s">
        <v>769</v>
      </c>
      <c r="E215" s="141" t="s">
        <v>296</v>
      </c>
      <c r="F215" s="140">
        <v>6784494.7599999998</v>
      </c>
      <c r="G215" s="140">
        <v>6784494.7599999998</v>
      </c>
      <c r="H215" s="139">
        <v>6784494.7599999998</v>
      </c>
    </row>
    <row r="216" spans="1:8" ht="25.5" outlineLevel="4" x14ac:dyDescent="0.25">
      <c r="A216" s="154" t="s">
        <v>768</v>
      </c>
      <c r="B216" s="153" t="s">
        <v>1012</v>
      </c>
      <c r="C216" s="153" t="s">
        <v>760</v>
      </c>
      <c r="D216" s="153" t="s">
        <v>767</v>
      </c>
      <c r="E216" s="153"/>
      <c r="F216" s="152">
        <v>5826303.8099999996</v>
      </c>
      <c r="G216" s="152">
        <v>5711931.8099999996</v>
      </c>
      <c r="H216" s="151">
        <v>5711954.8099999996</v>
      </c>
    </row>
    <row r="217" spans="1:8" outlineLevel="5" x14ac:dyDescent="0.25">
      <c r="A217" s="150" t="s">
        <v>766</v>
      </c>
      <c r="B217" s="149" t="s">
        <v>1012</v>
      </c>
      <c r="C217" s="149" t="s">
        <v>760</v>
      </c>
      <c r="D217" s="149" t="s">
        <v>765</v>
      </c>
      <c r="E217" s="149"/>
      <c r="F217" s="148">
        <v>5826303.8099999996</v>
      </c>
      <c r="G217" s="148">
        <v>5711931.8099999996</v>
      </c>
      <c r="H217" s="147">
        <v>5711954.8099999996</v>
      </c>
    </row>
    <row r="218" spans="1:8" outlineLevel="6" x14ac:dyDescent="0.25">
      <c r="A218" s="146" t="s">
        <v>764</v>
      </c>
      <c r="B218" s="145" t="s">
        <v>1012</v>
      </c>
      <c r="C218" s="145" t="s">
        <v>760</v>
      </c>
      <c r="D218" s="145" t="s">
        <v>763</v>
      </c>
      <c r="E218" s="145"/>
      <c r="F218" s="144">
        <v>5820356.8099999996</v>
      </c>
      <c r="G218" s="144">
        <v>5706045.8099999996</v>
      </c>
      <c r="H218" s="143">
        <v>5706045.8099999996</v>
      </c>
    </row>
    <row r="219" spans="1:8" ht="38.25" outlineLevel="7" x14ac:dyDescent="0.25">
      <c r="A219" s="142" t="s">
        <v>432</v>
      </c>
      <c r="B219" s="141" t="s">
        <v>1012</v>
      </c>
      <c r="C219" s="141" t="s">
        <v>760</v>
      </c>
      <c r="D219" s="141" t="s">
        <v>763</v>
      </c>
      <c r="E219" s="141" t="s">
        <v>431</v>
      </c>
      <c r="F219" s="140">
        <v>5555323.7599999998</v>
      </c>
      <c r="G219" s="140">
        <v>5496323.7599999998</v>
      </c>
      <c r="H219" s="139">
        <v>5496323.7599999998</v>
      </c>
    </row>
    <row r="220" spans="1:8" outlineLevel="7" x14ac:dyDescent="0.25">
      <c r="A220" s="142" t="s">
        <v>343</v>
      </c>
      <c r="B220" s="141" t="s">
        <v>1012</v>
      </c>
      <c r="C220" s="141" t="s">
        <v>760</v>
      </c>
      <c r="D220" s="141" t="s">
        <v>763</v>
      </c>
      <c r="E220" s="141" t="s">
        <v>340</v>
      </c>
      <c r="F220" s="140">
        <v>264534.05</v>
      </c>
      <c r="G220" s="140">
        <v>209223.05</v>
      </c>
      <c r="H220" s="139">
        <v>209223.05</v>
      </c>
    </row>
    <row r="221" spans="1:8" outlineLevel="7" x14ac:dyDescent="0.25">
      <c r="A221" s="142" t="s">
        <v>285</v>
      </c>
      <c r="B221" s="141" t="s">
        <v>1012</v>
      </c>
      <c r="C221" s="141" t="s">
        <v>760</v>
      </c>
      <c r="D221" s="141" t="s">
        <v>763</v>
      </c>
      <c r="E221" s="141" t="s">
        <v>282</v>
      </c>
      <c r="F221" s="140">
        <v>499</v>
      </c>
      <c r="G221" s="140">
        <v>499</v>
      </c>
      <c r="H221" s="139">
        <v>499</v>
      </c>
    </row>
    <row r="222" spans="1:8" ht="38.25" outlineLevel="6" x14ac:dyDescent="0.25">
      <c r="A222" s="146" t="s">
        <v>32</v>
      </c>
      <c r="B222" s="145" t="s">
        <v>1012</v>
      </c>
      <c r="C222" s="145" t="s">
        <v>760</v>
      </c>
      <c r="D222" s="145" t="s">
        <v>762</v>
      </c>
      <c r="E222" s="145"/>
      <c r="F222" s="144">
        <v>5947</v>
      </c>
      <c r="G222" s="144">
        <v>5886</v>
      </c>
      <c r="H222" s="143">
        <v>5909</v>
      </c>
    </row>
    <row r="223" spans="1:8" ht="38.25" outlineLevel="7" x14ac:dyDescent="0.25">
      <c r="A223" s="142" t="s">
        <v>432</v>
      </c>
      <c r="B223" s="141" t="s">
        <v>1012</v>
      </c>
      <c r="C223" s="141" t="s">
        <v>760</v>
      </c>
      <c r="D223" s="141" t="s">
        <v>762</v>
      </c>
      <c r="E223" s="141" t="s">
        <v>431</v>
      </c>
      <c r="F223" s="140">
        <v>5947</v>
      </c>
      <c r="G223" s="140">
        <v>5886</v>
      </c>
      <c r="H223" s="139">
        <v>5909</v>
      </c>
    </row>
    <row r="224" spans="1:8" outlineLevel="1" x14ac:dyDescent="0.25">
      <c r="A224" s="166" t="s">
        <v>758</v>
      </c>
      <c r="B224" s="165" t="s">
        <v>1012</v>
      </c>
      <c r="C224" s="165" t="s">
        <v>757</v>
      </c>
      <c r="D224" s="165"/>
      <c r="E224" s="165"/>
      <c r="F224" s="164">
        <v>159243444.78</v>
      </c>
      <c r="G224" s="164">
        <v>75446429.269999996</v>
      </c>
      <c r="H224" s="163">
        <v>75446429.269999996</v>
      </c>
    </row>
    <row r="225" spans="1:8" outlineLevel="2" x14ac:dyDescent="0.25">
      <c r="A225" s="162" t="s">
        <v>738</v>
      </c>
      <c r="B225" s="161" t="s">
        <v>1012</v>
      </c>
      <c r="C225" s="161" t="s">
        <v>630</v>
      </c>
      <c r="D225" s="161"/>
      <c r="E225" s="161"/>
      <c r="F225" s="160">
        <v>117954305.39</v>
      </c>
      <c r="G225" s="160">
        <v>35401832.829999998</v>
      </c>
      <c r="H225" s="159">
        <v>35401832.829999998</v>
      </c>
    </row>
    <row r="226" spans="1:8" ht="25.5" outlineLevel="3" x14ac:dyDescent="0.25">
      <c r="A226" s="158" t="s">
        <v>737</v>
      </c>
      <c r="B226" s="157" t="s">
        <v>1012</v>
      </c>
      <c r="C226" s="157" t="s">
        <v>630</v>
      </c>
      <c r="D226" s="157" t="s">
        <v>736</v>
      </c>
      <c r="E226" s="157"/>
      <c r="F226" s="156">
        <v>21723753.5</v>
      </c>
      <c r="G226" s="156">
        <v>823753.5</v>
      </c>
      <c r="H226" s="155">
        <v>823753.5</v>
      </c>
    </row>
    <row r="227" spans="1:8" outlineLevel="4" x14ac:dyDescent="0.25">
      <c r="A227" s="154" t="s">
        <v>735</v>
      </c>
      <c r="B227" s="153" t="s">
        <v>1012</v>
      </c>
      <c r="C227" s="153" t="s">
        <v>630</v>
      </c>
      <c r="D227" s="153" t="s">
        <v>734</v>
      </c>
      <c r="E227" s="153"/>
      <c r="F227" s="152">
        <v>21723753.5</v>
      </c>
      <c r="G227" s="152">
        <v>823753.5</v>
      </c>
      <c r="H227" s="151">
        <v>823753.5</v>
      </c>
    </row>
    <row r="228" spans="1:8" ht="25.5" outlineLevel="5" x14ac:dyDescent="0.25">
      <c r="A228" s="150" t="s">
        <v>733</v>
      </c>
      <c r="B228" s="149" t="s">
        <v>1012</v>
      </c>
      <c r="C228" s="149" t="s">
        <v>630</v>
      </c>
      <c r="D228" s="149" t="s">
        <v>732</v>
      </c>
      <c r="E228" s="149"/>
      <c r="F228" s="148">
        <v>823753.5</v>
      </c>
      <c r="G228" s="148">
        <v>823753.5</v>
      </c>
      <c r="H228" s="147">
        <v>823753.5</v>
      </c>
    </row>
    <row r="229" spans="1:8" ht="38.25" outlineLevel="6" x14ac:dyDescent="0.25">
      <c r="A229" s="146" t="s">
        <v>731</v>
      </c>
      <c r="B229" s="145" t="s">
        <v>1012</v>
      </c>
      <c r="C229" s="145" t="s">
        <v>630</v>
      </c>
      <c r="D229" s="145" t="s">
        <v>730</v>
      </c>
      <c r="E229" s="145"/>
      <c r="F229" s="144">
        <v>823753.5</v>
      </c>
      <c r="G229" s="144">
        <v>823753.5</v>
      </c>
      <c r="H229" s="143">
        <v>823753.5</v>
      </c>
    </row>
    <row r="230" spans="1:8" outlineLevel="7" x14ac:dyDescent="0.25">
      <c r="A230" s="142" t="s">
        <v>299</v>
      </c>
      <c r="B230" s="141" t="s">
        <v>1012</v>
      </c>
      <c r="C230" s="141" t="s">
        <v>630</v>
      </c>
      <c r="D230" s="141" t="s">
        <v>730</v>
      </c>
      <c r="E230" s="141" t="s">
        <v>296</v>
      </c>
      <c r="F230" s="140">
        <v>823753.5</v>
      </c>
      <c r="G230" s="140">
        <v>823753.5</v>
      </c>
      <c r="H230" s="139">
        <v>823753.5</v>
      </c>
    </row>
    <row r="231" spans="1:8" outlineLevel="5" x14ac:dyDescent="0.25">
      <c r="A231" s="150" t="s">
        <v>729</v>
      </c>
      <c r="B231" s="149" t="s">
        <v>1012</v>
      </c>
      <c r="C231" s="149" t="s">
        <v>630</v>
      </c>
      <c r="D231" s="149" t="s">
        <v>728</v>
      </c>
      <c r="E231" s="149"/>
      <c r="F231" s="148">
        <v>20900000</v>
      </c>
      <c r="G231" s="148">
        <v>0</v>
      </c>
      <c r="H231" s="147">
        <v>0</v>
      </c>
    </row>
    <row r="232" spans="1:8" ht="25.5" outlineLevel="6" x14ac:dyDescent="0.25">
      <c r="A232" s="146" t="s">
        <v>727</v>
      </c>
      <c r="B232" s="145" t="s">
        <v>1012</v>
      </c>
      <c r="C232" s="145" t="s">
        <v>630</v>
      </c>
      <c r="D232" s="145" t="s">
        <v>726</v>
      </c>
      <c r="E232" s="145"/>
      <c r="F232" s="144">
        <v>20900000</v>
      </c>
      <c r="G232" s="144">
        <v>0</v>
      </c>
      <c r="H232" s="143">
        <v>0</v>
      </c>
    </row>
    <row r="233" spans="1:8" outlineLevel="7" x14ac:dyDescent="0.25">
      <c r="A233" s="142" t="s">
        <v>299</v>
      </c>
      <c r="B233" s="141" t="s">
        <v>1012</v>
      </c>
      <c r="C233" s="141" t="s">
        <v>630</v>
      </c>
      <c r="D233" s="141" t="s">
        <v>726</v>
      </c>
      <c r="E233" s="141" t="s">
        <v>296</v>
      </c>
      <c r="F233" s="140">
        <v>20900000</v>
      </c>
      <c r="G233" s="140">
        <v>0</v>
      </c>
      <c r="H233" s="139">
        <v>0</v>
      </c>
    </row>
    <row r="234" spans="1:8" ht="25.5" outlineLevel="3" x14ac:dyDescent="0.25">
      <c r="A234" s="158" t="s">
        <v>336</v>
      </c>
      <c r="B234" s="157" t="s">
        <v>1012</v>
      </c>
      <c r="C234" s="157" t="s">
        <v>630</v>
      </c>
      <c r="D234" s="157" t="s">
        <v>335</v>
      </c>
      <c r="E234" s="157"/>
      <c r="F234" s="156">
        <v>16587846.91</v>
      </c>
      <c r="G234" s="156">
        <v>8344752.7300000004</v>
      </c>
      <c r="H234" s="155">
        <v>8344752.7300000004</v>
      </c>
    </row>
    <row r="235" spans="1:8" outlineLevel="4" x14ac:dyDescent="0.25">
      <c r="A235" s="154" t="s">
        <v>436</v>
      </c>
      <c r="B235" s="153" t="s">
        <v>1012</v>
      </c>
      <c r="C235" s="153" t="s">
        <v>630</v>
      </c>
      <c r="D235" s="153" t="s">
        <v>435</v>
      </c>
      <c r="E235" s="153"/>
      <c r="F235" s="152">
        <v>16587846.91</v>
      </c>
      <c r="G235" s="152">
        <v>8344752.7300000004</v>
      </c>
      <c r="H235" s="151">
        <v>8344752.7300000004</v>
      </c>
    </row>
    <row r="236" spans="1:8" outlineLevel="5" x14ac:dyDescent="0.25">
      <c r="A236" s="150" t="s">
        <v>725</v>
      </c>
      <c r="B236" s="149" t="s">
        <v>1012</v>
      </c>
      <c r="C236" s="149" t="s">
        <v>630</v>
      </c>
      <c r="D236" s="149" t="s">
        <v>724</v>
      </c>
      <c r="E236" s="149"/>
      <c r="F236" s="148">
        <v>4099398.34</v>
      </c>
      <c r="G236" s="148">
        <v>2920675</v>
      </c>
      <c r="H236" s="147">
        <v>2920675</v>
      </c>
    </row>
    <row r="237" spans="1:8" outlineLevel="6" x14ac:dyDescent="0.25">
      <c r="A237" s="146" t="s">
        <v>723</v>
      </c>
      <c r="B237" s="145" t="s">
        <v>1012</v>
      </c>
      <c r="C237" s="145" t="s">
        <v>630</v>
      </c>
      <c r="D237" s="145" t="s">
        <v>722</v>
      </c>
      <c r="E237" s="145"/>
      <c r="F237" s="144">
        <v>2920675</v>
      </c>
      <c r="G237" s="144">
        <v>2920675</v>
      </c>
      <c r="H237" s="143">
        <v>2920675</v>
      </c>
    </row>
    <row r="238" spans="1:8" outlineLevel="7" x14ac:dyDescent="0.25">
      <c r="A238" s="142" t="s">
        <v>343</v>
      </c>
      <c r="B238" s="141" t="s">
        <v>1012</v>
      </c>
      <c r="C238" s="141" t="s">
        <v>630</v>
      </c>
      <c r="D238" s="141" t="s">
        <v>722</v>
      </c>
      <c r="E238" s="141" t="s">
        <v>340</v>
      </c>
      <c r="F238" s="140">
        <v>2920675</v>
      </c>
      <c r="G238" s="140">
        <v>2920675</v>
      </c>
      <c r="H238" s="139">
        <v>2920675</v>
      </c>
    </row>
    <row r="239" spans="1:8" outlineLevel="6" x14ac:dyDescent="0.25">
      <c r="A239" s="146" t="s">
        <v>721</v>
      </c>
      <c r="B239" s="145" t="s">
        <v>1012</v>
      </c>
      <c r="C239" s="145" t="s">
        <v>630</v>
      </c>
      <c r="D239" s="145" t="s">
        <v>720</v>
      </c>
      <c r="E239" s="145"/>
      <c r="F239" s="144">
        <v>1178723.3400000001</v>
      </c>
      <c r="G239" s="144">
        <v>0</v>
      </c>
      <c r="H239" s="143">
        <v>0</v>
      </c>
    </row>
    <row r="240" spans="1:8" outlineLevel="7" x14ac:dyDescent="0.25">
      <c r="A240" s="142" t="s">
        <v>343</v>
      </c>
      <c r="B240" s="141" t="s">
        <v>1012</v>
      </c>
      <c r="C240" s="141" t="s">
        <v>630</v>
      </c>
      <c r="D240" s="141" t="s">
        <v>720</v>
      </c>
      <c r="E240" s="141" t="s">
        <v>340</v>
      </c>
      <c r="F240" s="140">
        <v>1178723.3400000001</v>
      </c>
      <c r="G240" s="140">
        <v>0</v>
      </c>
      <c r="H240" s="139">
        <v>0</v>
      </c>
    </row>
    <row r="241" spans="1:8" outlineLevel="5" x14ac:dyDescent="0.25">
      <c r="A241" s="150" t="s">
        <v>434</v>
      </c>
      <c r="B241" s="149" t="s">
        <v>1012</v>
      </c>
      <c r="C241" s="149" t="s">
        <v>630</v>
      </c>
      <c r="D241" s="149" t="s">
        <v>433</v>
      </c>
      <c r="E241" s="149"/>
      <c r="F241" s="148">
        <v>3880953.85</v>
      </c>
      <c r="G241" s="148">
        <v>138953.85</v>
      </c>
      <c r="H241" s="147">
        <v>138953.85</v>
      </c>
    </row>
    <row r="242" spans="1:8" outlineLevel="6" x14ac:dyDescent="0.25">
      <c r="A242" s="146" t="s">
        <v>719</v>
      </c>
      <c r="B242" s="145" t="s">
        <v>1012</v>
      </c>
      <c r="C242" s="145" t="s">
        <v>630</v>
      </c>
      <c r="D242" s="145" t="s">
        <v>718</v>
      </c>
      <c r="E242" s="145"/>
      <c r="F242" s="144">
        <v>70700</v>
      </c>
      <c r="G242" s="144">
        <v>70700</v>
      </c>
      <c r="H242" s="143">
        <v>70700</v>
      </c>
    </row>
    <row r="243" spans="1:8" outlineLevel="7" x14ac:dyDescent="0.25">
      <c r="A243" s="142" t="s">
        <v>343</v>
      </c>
      <c r="B243" s="141" t="s">
        <v>1012</v>
      </c>
      <c r="C243" s="141" t="s">
        <v>630</v>
      </c>
      <c r="D243" s="141" t="s">
        <v>718</v>
      </c>
      <c r="E243" s="141" t="s">
        <v>340</v>
      </c>
      <c r="F243" s="140">
        <v>70700</v>
      </c>
      <c r="G243" s="140">
        <v>70700</v>
      </c>
      <c r="H243" s="139">
        <v>70700</v>
      </c>
    </row>
    <row r="244" spans="1:8" ht="38.25" outlineLevel="6" x14ac:dyDescent="0.25">
      <c r="A244" s="146" t="s">
        <v>717</v>
      </c>
      <c r="B244" s="145" t="s">
        <v>1012</v>
      </c>
      <c r="C244" s="145" t="s">
        <v>630</v>
      </c>
      <c r="D244" s="145" t="s">
        <v>716</v>
      </c>
      <c r="E244" s="145"/>
      <c r="F244" s="144">
        <v>68253.850000000006</v>
      </c>
      <c r="G244" s="144">
        <v>68253.850000000006</v>
      </c>
      <c r="H244" s="143">
        <v>68253.850000000006</v>
      </c>
    </row>
    <row r="245" spans="1:8" outlineLevel="7" x14ac:dyDescent="0.25">
      <c r="A245" s="142" t="s">
        <v>343</v>
      </c>
      <c r="B245" s="141" t="s">
        <v>1012</v>
      </c>
      <c r="C245" s="141" t="s">
        <v>630</v>
      </c>
      <c r="D245" s="141" t="s">
        <v>716</v>
      </c>
      <c r="E245" s="141" t="s">
        <v>340</v>
      </c>
      <c r="F245" s="140">
        <v>68253.850000000006</v>
      </c>
      <c r="G245" s="140">
        <v>68253.850000000006</v>
      </c>
      <c r="H245" s="139">
        <v>68253.850000000006</v>
      </c>
    </row>
    <row r="246" spans="1:8" outlineLevel="6" x14ac:dyDescent="0.25">
      <c r="A246" s="146" t="s">
        <v>715</v>
      </c>
      <c r="B246" s="145" t="s">
        <v>1012</v>
      </c>
      <c r="C246" s="145" t="s">
        <v>630</v>
      </c>
      <c r="D246" s="145" t="s">
        <v>714</v>
      </c>
      <c r="E246" s="145"/>
      <c r="F246" s="144">
        <v>3680000</v>
      </c>
      <c r="G246" s="144">
        <v>0</v>
      </c>
      <c r="H246" s="143">
        <v>0</v>
      </c>
    </row>
    <row r="247" spans="1:8" outlineLevel="7" x14ac:dyDescent="0.25">
      <c r="A247" s="142" t="s">
        <v>396</v>
      </c>
      <c r="B247" s="141" t="s">
        <v>1012</v>
      </c>
      <c r="C247" s="141" t="s">
        <v>630</v>
      </c>
      <c r="D247" s="141" t="s">
        <v>714</v>
      </c>
      <c r="E247" s="141" t="s">
        <v>394</v>
      </c>
      <c r="F247" s="140">
        <v>3680000</v>
      </c>
      <c r="G247" s="140">
        <v>0</v>
      </c>
      <c r="H247" s="139">
        <v>0</v>
      </c>
    </row>
    <row r="248" spans="1:8" outlineLevel="6" x14ac:dyDescent="0.25">
      <c r="A248" s="146" t="s">
        <v>713</v>
      </c>
      <c r="B248" s="145" t="s">
        <v>1012</v>
      </c>
      <c r="C248" s="145" t="s">
        <v>630</v>
      </c>
      <c r="D248" s="145" t="s">
        <v>712</v>
      </c>
      <c r="E248" s="145"/>
      <c r="F248" s="144">
        <v>62000</v>
      </c>
      <c r="G248" s="144">
        <v>0</v>
      </c>
      <c r="H248" s="143">
        <v>0</v>
      </c>
    </row>
    <row r="249" spans="1:8" outlineLevel="7" x14ac:dyDescent="0.25">
      <c r="A249" s="142" t="s">
        <v>343</v>
      </c>
      <c r="B249" s="141" t="s">
        <v>1012</v>
      </c>
      <c r="C249" s="141" t="s">
        <v>630</v>
      </c>
      <c r="D249" s="141" t="s">
        <v>712</v>
      </c>
      <c r="E249" s="141" t="s">
        <v>340</v>
      </c>
      <c r="F249" s="140">
        <v>62000</v>
      </c>
      <c r="G249" s="140">
        <v>0</v>
      </c>
      <c r="H249" s="139">
        <v>0</v>
      </c>
    </row>
    <row r="250" spans="1:8" outlineLevel="5" x14ac:dyDescent="0.25">
      <c r="A250" s="150" t="s">
        <v>711</v>
      </c>
      <c r="B250" s="149" t="s">
        <v>1012</v>
      </c>
      <c r="C250" s="149" t="s">
        <v>630</v>
      </c>
      <c r="D250" s="149" t="s">
        <v>710</v>
      </c>
      <c r="E250" s="149"/>
      <c r="F250" s="148">
        <v>7815994.7199999997</v>
      </c>
      <c r="G250" s="148">
        <v>4407373.88</v>
      </c>
      <c r="H250" s="147">
        <v>4407373.88</v>
      </c>
    </row>
    <row r="251" spans="1:8" outlineLevel="6" x14ac:dyDescent="0.25">
      <c r="A251" s="146" t="s">
        <v>709</v>
      </c>
      <c r="B251" s="145" t="s">
        <v>1012</v>
      </c>
      <c r="C251" s="145" t="s">
        <v>630</v>
      </c>
      <c r="D251" s="145" t="s">
        <v>708</v>
      </c>
      <c r="E251" s="145"/>
      <c r="F251" s="144">
        <v>2943910.84</v>
      </c>
      <c r="G251" s="144">
        <v>3448898</v>
      </c>
      <c r="H251" s="143">
        <v>3448898</v>
      </c>
    </row>
    <row r="252" spans="1:8" outlineLevel="7" x14ac:dyDescent="0.25">
      <c r="A252" s="142" t="s">
        <v>343</v>
      </c>
      <c r="B252" s="141" t="s">
        <v>1012</v>
      </c>
      <c r="C252" s="141" t="s">
        <v>630</v>
      </c>
      <c r="D252" s="141" t="s">
        <v>708</v>
      </c>
      <c r="E252" s="141" t="s">
        <v>340</v>
      </c>
      <c r="F252" s="140">
        <v>2943910.84</v>
      </c>
      <c r="G252" s="140">
        <v>3448898</v>
      </c>
      <c r="H252" s="139">
        <v>3448898</v>
      </c>
    </row>
    <row r="253" spans="1:8" outlineLevel="6" x14ac:dyDescent="0.25">
      <c r="A253" s="146" t="s">
        <v>707</v>
      </c>
      <c r="B253" s="145" t="s">
        <v>1012</v>
      </c>
      <c r="C253" s="145" t="s">
        <v>630</v>
      </c>
      <c r="D253" s="145" t="s">
        <v>706</v>
      </c>
      <c r="E253" s="145"/>
      <c r="F253" s="144">
        <v>121122</v>
      </c>
      <c r="G253" s="144">
        <v>121122</v>
      </c>
      <c r="H253" s="143">
        <v>121122</v>
      </c>
    </row>
    <row r="254" spans="1:8" outlineLevel="7" x14ac:dyDescent="0.25">
      <c r="A254" s="142" t="s">
        <v>343</v>
      </c>
      <c r="B254" s="141" t="s">
        <v>1012</v>
      </c>
      <c r="C254" s="141" t="s">
        <v>630</v>
      </c>
      <c r="D254" s="141" t="s">
        <v>706</v>
      </c>
      <c r="E254" s="141" t="s">
        <v>340</v>
      </c>
      <c r="F254" s="140">
        <v>121122</v>
      </c>
      <c r="G254" s="140">
        <v>121122</v>
      </c>
      <c r="H254" s="139">
        <v>121122</v>
      </c>
    </row>
    <row r="255" spans="1:8" outlineLevel="6" x14ac:dyDescent="0.25">
      <c r="A255" s="146" t="s">
        <v>705</v>
      </c>
      <c r="B255" s="145" t="s">
        <v>1012</v>
      </c>
      <c r="C255" s="145" t="s">
        <v>630</v>
      </c>
      <c r="D255" s="145" t="s">
        <v>704</v>
      </c>
      <c r="E255" s="145"/>
      <c r="F255" s="144">
        <v>837353.88</v>
      </c>
      <c r="G255" s="144">
        <v>837353.88</v>
      </c>
      <c r="H255" s="143">
        <v>837353.88</v>
      </c>
    </row>
    <row r="256" spans="1:8" outlineLevel="7" x14ac:dyDescent="0.25">
      <c r="A256" s="142" t="s">
        <v>343</v>
      </c>
      <c r="B256" s="141" t="s">
        <v>1012</v>
      </c>
      <c r="C256" s="141" t="s">
        <v>630</v>
      </c>
      <c r="D256" s="141" t="s">
        <v>704</v>
      </c>
      <c r="E256" s="141" t="s">
        <v>340</v>
      </c>
      <c r="F256" s="140">
        <v>837353.88</v>
      </c>
      <c r="G256" s="140">
        <v>837353.88</v>
      </c>
      <c r="H256" s="139">
        <v>837353.88</v>
      </c>
    </row>
    <row r="257" spans="1:8" ht="25.5" outlineLevel="6" x14ac:dyDescent="0.25">
      <c r="A257" s="146" t="s">
        <v>703</v>
      </c>
      <c r="B257" s="145" t="s">
        <v>1012</v>
      </c>
      <c r="C257" s="145" t="s">
        <v>630</v>
      </c>
      <c r="D257" s="145" t="s">
        <v>702</v>
      </c>
      <c r="E257" s="145"/>
      <c r="F257" s="144">
        <v>3913608</v>
      </c>
      <c r="G257" s="144">
        <v>0</v>
      </c>
      <c r="H257" s="143">
        <v>0</v>
      </c>
    </row>
    <row r="258" spans="1:8" outlineLevel="7" x14ac:dyDescent="0.25">
      <c r="A258" s="142" t="s">
        <v>396</v>
      </c>
      <c r="B258" s="141" t="s">
        <v>1012</v>
      </c>
      <c r="C258" s="141" t="s">
        <v>630</v>
      </c>
      <c r="D258" s="141" t="s">
        <v>702</v>
      </c>
      <c r="E258" s="141" t="s">
        <v>394</v>
      </c>
      <c r="F258" s="140">
        <v>3913608</v>
      </c>
      <c r="G258" s="140">
        <v>0</v>
      </c>
      <c r="H258" s="139">
        <v>0</v>
      </c>
    </row>
    <row r="259" spans="1:8" outlineLevel="5" x14ac:dyDescent="0.25">
      <c r="A259" s="150" t="s">
        <v>701</v>
      </c>
      <c r="B259" s="149" t="s">
        <v>1012</v>
      </c>
      <c r="C259" s="149" t="s">
        <v>630</v>
      </c>
      <c r="D259" s="149" t="s">
        <v>700</v>
      </c>
      <c r="E259" s="149"/>
      <c r="F259" s="148">
        <v>791500</v>
      </c>
      <c r="G259" s="148">
        <v>877750</v>
      </c>
      <c r="H259" s="147">
        <v>877750</v>
      </c>
    </row>
    <row r="260" spans="1:8" outlineLevel="6" x14ac:dyDescent="0.25">
      <c r="A260" s="146" t="s">
        <v>699</v>
      </c>
      <c r="B260" s="145" t="s">
        <v>1012</v>
      </c>
      <c r="C260" s="145" t="s">
        <v>630</v>
      </c>
      <c r="D260" s="145" t="s">
        <v>698</v>
      </c>
      <c r="E260" s="145"/>
      <c r="F260" s="144">
        <v>791500</v>
      </c>
      <c r="G260" s="144">
        <v>877750</v>
      </c>
      <c r="H260" s="143">
        <v>877750</v>
      </c>
    </row>
    <row r="261" spans="1:8" outlineLevel="7" x14ac:dyDescent="0.25">
      <c r="A261" s="142" t="s">
        <v>343</v>
      </c>
      <c r="B261" s="141" t="s">
        <v>1012</v>
      </c>
      <c r="C261" s="141" t="s">
        <v>630</v>
      </c>
      <c r="D261" s="141" t="s">
        <v>698</v>
      </c>
      <c r="E261" s="141" t="s">
        <v>340</v>
      </c>
      <c r="F261" s="140">
        <v>791500</v>
      </c>
      <c r="G261" s="140">
        <v>877750</v>
      </c>
      <c r="H261" s="139">
        <v>877750</v>
      </c>
    </row>
    <row r="262" spans="1:8" ht="25.5" outlineLevel="3" x14ac:dyDescent="0.25">
      <c r="A262" s="158" t="s">
        <v>360</v>
      </c>
      <c r="B262" s="157" t="s">
        <v>1012</v>
      </c>
      <c r="C262" s="157" t="s">
        <v>630</v>
      </c>
      <c r="D262" s="157" t="s">
        <v>359</v>
      </c>
      <c r="E262" s="157"/>
      <c r="F262" s="156">
        <v>37180624.329999998</v>
      </c>
      <c r="G262" s="156">
        <v>14967578</v>
      </c>
      <c r="H262" s="155">
        <v>14967578</v>
      </c>
    </row>
    <row r="263" spans="1:8" ht="38.25" outlineLevel="4" x14ac:dyDescent="0.25">
      <c r="A263" s="154" t="s">
        <v>697</v>
      </c>
      <c r="B263" s="153" t="s">
        <v>1012</v>
      </c>
      <c r="C263" s="153" t="s">
        <v>630</v>
      </c>
      <c r="D263" s="153" t="s">
        <v>696</v>
      </c>
      <c r="E263" s="153"/>
      <c r="F263" s="152">
        <v>8522034.8000000007</v>
      </c>
      <c r="G263" s="152">
        <v>8492402.4700000007</v>
      </c>
      <c r="H263" s="151">
        <v>8492402.4700000007</v>
      </c>
    </row>
    <row r="264" spans="1:8" ht="25.5" outlineLevel="5" x14ac:dyDescent="0.25">
      <c r="A264" s="150" t="s">
        <v>695</v>
      </c>
      <c r="B264" s="149" t="s">
        <v>1012</v>
      </c>
      <c r="C264" s="149" t="s">
        <v>630</v>
      </c>
      <c r="D264" s="149" t="s">
        <v>694</v>
      </c>
      <c r="E264" s="149"/>
      <c r="F264" s="148">
        <v>6529872.96</v>
      </c>
      <c r="G264" s="148">
        <v>6529872.96</v>
      </c>
      <c r="H264" s="147">
        <v>6529872.96</v>
      </c>
    </row>
    <row r="265" spans="1:8" ht="25.5" outlineLevel="6" x14ac:dyDescent="0.25">
      <c r="A265" s="146" t="s">
        <v>693</v>
      </c>
      <c r="B265" s="145" t="s">
        <v>1012</v>
      </c>
      <c r="C265" s="145" t="s">
        <v>630</v>
      </c>
      <c r="D265" s="145" t="s">
        <v>692</v>
      </c>
      <c r="E265" s="145"/>
      <c r="F265" s="144">
        <v>6529872.96</v>
      </c>
      <c r="G265" s="144">
        <v>6529872.96</v>
      </c>
      <c r="H265" s="143">
        <v>6529872.96</v>
      </c>
    </row>
    <row r="266" spans="1:8" outlineLevel="7" x14ac:dyDescent="0.25">
      <c r="A266" s="142" t="s">
        <v>343</v>
      </c>
      <c r="B266" s="141" t="s">
        <v>1012</v>
      </c>
      <c r="C266" s="141" t="s">
        <v>630</v>
      </c>
      <c r="D266" s="141" t="s">
        <v>692</v>
      </c>
      <c r="E266" s="141" t="s">
        <v>340</v>
      </c>
      <c r="F266" s="140">
        <v>6529872.96</v>
      </c>
      <c r="G266" s="140">
        <v>6529872.96</v>
      </c>
      <c r="H266" s="139">
        <v>6529872.96</v>
      </c>
    </row>
    <row r="267" spans="1:8" ht="25.5" outlineLevel="5" x14ac:dyDescent="0.25">
      <c r="A267" s="150" t="s">
        <v>691</v>
      </c>
      <c r="B267" s="149" t="s">
        <v>1012</v>
      </c>
      <c r="C267" s="149" t="s">
        <v>630</v>
      </c>
      <c r="D267" s="149" t="s">
        <v>690</v>
      </c>
      <c r="E267" s="149"/>
      <c r="F267" s="148">
        <v>1992161.84</v>
      </c>
      <c r="G267" s="148">
        <v>1962529.51</v>
      </c>
      <c r="H267" s="147">
        <v>1962529.51</v>
      </c>
    </row>
    <row r="268" spans="1:8" ht="25.5" outlineLevel="6" x14ac:dyDescent="0.25">
      <c r="A268" s="146" t="s">
        <v>689</v>
      </c>
      <c r="B268" s="145" t="s">
        <v>1012</v>
      </c>
      <c r="C268" s="145" t="s">
        <v>630</v>
      </c>
      <c r="D268" s="145" t="s">
        <v>688</v>
      </c>
      <c r="E268" s="145"/>
      <c r="F268" s="144">
        <v>119492.51</v>
      </c>
      <c r="G268" s="144">
        <v>119492.51</v>
      </c>
      <c r="H268" s="143">
        <v>119492.51</v>
      </c>
    </row>
    <row r="269" spans="1:8" outlineLevel="7" x14ac:dyDescent="0.25">
      <c r="A269" s="142" t="s">
        <v>343</v>
      </c>
      <c r="B269" s="141" t="s">
        <v>1012</v>
      </c>
      <c r="C269" s="141" t="s">
        <v>630</v>
      </c>
      <c r="D269" s="141" t="s">
        <v>688</v>
      </c>
      <c r="E269" s="141" t="s">
        <v>340</v>
      </c>
      <c r="F269" s="140">
        <v>119492.51</v>
      </c>
      <c r="G269" s="140">
        <v>119492.51</v>
      </c>
      <c r="H269" s="139">
        <v>119492.51</v>
      </c>
    </row>
    <row r="270" spans="1:8" outlineLevel="6" x14ac:dyDescent="0.25">
      <c r="A270" s="146" t="s">
        <v>687</v>
      </c>
      <c r="B270" s="145" t="s">
        <v>1012</v>
      </c>
      <c r="C270" s="145" t="s">
        <v>630</v>
      </c>
      <c r="D270" s="145" t="s">
        <v>686</v>
      </c>
      <c r="E270" s="145"/>
      <c r="F270" s="144">
        <v>773072.33</v>
      </c>
      <c r="G270" s="144">
        <v>743440</v>
      </c>
      <c r="H270" s="143">
        <v>743440</v>
      </c>
    </row>
    <row r="271" spans="1:8" outlineLevel="7" x14ac:dyDescent="0.25">
      <c r="A271" s="142" t="s">
        <v>343</v>
      </c>
      <c r="B271" s="141" t="s">
        <v>1012</v>
      </c>
      <c r="C271" s="141" t="s">
        <v>630</v>
      </c>
      <c r="D271" s="141" t="s">
        <v>686</v>
      </c>
      <c r="E271" s="141" t="s">
        <v>340</v>
      </c>
      <c r="F271" s="140">
        <v>773072.33</v>
      </c>
      <c r="G271" s="140">
        <v>743440</v>
      </c>
      <c r="H271" s="139">
        <v>743440</v>
      </c>
    </row>
    <row r="272" spans="1:8" outlineLevel="6" x14ac:dyDescent="0.25">
      <c r="A272" s="146" t="s">
        <v>685</v>
      </c>
      <c r="B272" s="145" t="s">
        <v>1012</v>
      </c>
      <c r="C272" s="145" t="s">
        <v>630</v>
      </c>
      <c r="D272" s="145" t="s">
        <v>684</v>
      </c>
      <c r="E272" s="145"/>
      <c r="F272" s="144">
        <v>1099597</v>
      </c>
      <c r="G272" s="144">
        <v>1099597</v>
      </c>
      <c r="H272" s="143">
        <v>1099597</v>
      </c>
    </row>
    <row r="273" spans="1:8" outlineLevel="7" x14ac:dyDescent="0.25">
      <c r="A273" s="142" t="s">
        <v>343</v>
      </c>
      <c r="B273" s="141" t="s">
        <v>1012</v>
      </c>
      <c r="C273" s="141" t="s">
        <v>630</v>
      </c>
      <c r="D273" s="141" t="s">
        <v>684</v>
      </c>
      <c r="E273" s="141" t="s">
        <v>340</v>
      </c>
      <c r="F273" s="140">
        <v>1099597</v>
      </c>
      <c r="G273" s="140">
        <v>1099597</v>
      </c>
      <c r="H273" s="139">
        <v>1099597</v>
      </c>
    </row>
    <row r="274" spans="1:8" ht="25.5" outlineLevel="4" x14ac:dyDescent="0.25">
      <c r="A274" s="154" t="s">
        <v>681</v>
      </c>
      <c r="B274" s="153" t="s">
        <v>1012</v>
      </c>
      <c r="C274" s="153" t="s">
        <v>630</v>
      </c>
      <c r="D274" s="153" t="s">
        <v>680</v>
      </c>
      <c r="E274" s="153"/>
      <c r="F274" s="152">
        <v>28658589.530000001</v>
      </c>
      <c r="G274" s="152">
        <v>6475175.5300000003</v>
      </c>
      <c r="H274" s="151">
        <v>6475175.5300000003</v>
      </c>
    </row>
    <row r="275" spans="1:8" outlineLevel="5" x14ac:dyDescent="0.25">
      <c r="A275" s="150" t="s">
        <v>679</v>
      </c>
      <c r="B275" s="149" t="s">
        <v>1012</v>
      </c>
      <c r="C275" s="149" t="s">
        <v>630</v>
      </c>
      <c r="D275" s="149" t="s">
        <v>678</v>
      </c>
      <c r="E275" s="149"/>
      <c r="F275" s="148">
        <v>788833.33</v>
      </c>
      <c r="G275" s="148">
        <v>788833.33</v>
      </c>
      <c r="H275" s="147">
        <v>788833.33</v>
      </c>
    </row>
    <row r="276" spans="1:8" ht="25.5" outlineLevel="6" x14ac:dyDescent="0.25">
      <c r="A276" s="146" t="s">
        <v>677</v>
      </c>
      <c r="B276" s="145" t="s">
        <v>1012</v>
      </c>
      <c r="C276" s="145" t="s">
        <v>630</v>
      </c>
      <c r="D276" s="145" t="s">
        <v>676</v>
      </c>
      <c r="E276" s="145"/>
      <c r="F276" s="144">
        <v>777400</v>
      </c>
      <c r="G276" s="144">
        <v>777400</v>
      </c>
      <c r="H276" s="143">
        <v>777400</v>
      </c>
    </row>
    <row r="277" spans="1:8" outlineLevel="7" x14ac:dyDescent="0.25">
      <c r="A277" s="142" t="s">
        <v>343</v>
      </c>
      <c r="B277" s="141" t="s">
        <v>1012</v>
      </c>
      <c r="C277" s="141" t="s">
        <v>630</v>
      </c>
      <c r="D277" s="141" t="s">
        <v>676</v>
      </c>
      <c r="E277" s="141" t="s">
        <v>340</v>
      </c>
      <c r="F277" s="140">
        <v>777400</v>
      </c>
      <c r="G277" s="140">
        <v>777400</v>
      </c>
      <c r="H277" s="139">
        <v>777400</v>
      </c>
    </row>
    <row r="278" spans="1:8" ht="38.25" outlineLevel="6" x14ac:dyDescent="0.25">
      <c r="A278" s="146" t="s">
        <v>675</v>
      </c>
      <c r="B278" s="145" t="s">
        <v>1012</v>
      </c>
      <c r="C278" s="145" t="s">
        <v>630</v>
      </c>
      <c r="D278" s="145" t="s">
        <v>674</v>
      </c>
      <c r="E278" s="145"/>
      <c r="F278" s="144">
        <v>11433.33</v>
      </c>
      <c r="G278" s="144">
        <v>11433.33</v>
      </c>
      <c r="H278" s="143">
        <v>11433.33</v>
      </c>
    </row>
    <row r="279" spans="1:8" outlineLevel="7" x14ac:dyDescent="0.25">
      <c r="A279" s="142" t="s">
        <v>343</v>
      </c>
      <c r="B279" s="141" t="s">
        <v>1012</v>
      </c>
      <c r="C279" s="141" t="s">
        <v>630</v>
      </c>
      <c r="D279" s="141" t="s">
        <v>674</v>
      </c>
      <c r="E279" s="141" t="s">
        <v>340</v>
      </c>
      <c r="F279" s="140">
        <v>11433.33</v>
      </c>
      <c r="G279" s="140">
        <v>11433.33</v>
      </c>
      <c r="H279" s="139">
        <v>11433.33</v>
      </c>
    </row>
    <row r="280" spans="1:8" ht="25.5" outlineLevel="5" x14ac:dyDescent="0.25">
      <c r="A280" s="150" t="s">
        <v>673</v>
      </c>
      <c r="B280" s="149" t="s">
        <v>1012</v>
      </c>
      <c r="C280" s="149" t="s">
        <v>630</v>
      </c>
      <c r="D280" s="149" t="s">
        <v>672</v>
      </c>
      <c r="E280" s="149"/>
      <c r="F280" s="148">
        <v>27869756.199999999</v>
      </c>
      <c r="G280" s="148">
        <v>5686342.2000000002</v>
      </c>
      <c r="H280" s="147">
        <v>5686342.2000000002</v>
      </c>
    </row>
    <row r="281" spans="1:8" ht="25.5" outlineLevel="6" x14ac:dyDescent="0.25">
      <c r="A281" s="146" t="s">
        <v>671</v>
      </c>
      <c r="B281" s="145" t="s">
        <v>1012</v>
      </c>
      <c r="C281" s="145" t="s">
        <v>630</v>
      </c>
      <c r="D281" s="145" t="s">
        <v>670</v>
      </c>
      <c r="E281" s="145"/>
      <c r="F281" s="144">
        <v>27869756.199999999</v>
      </c>
      <c r="G281" s="144">
        <v>5686342.2000000002</v>
      </c>
      <c r="H281" s="143">
        <v>5686342.2000000002</v>
      </c>
    </row>
    <row r="282" spans="1:8" outlineLevel="7" x14ac:dyDescent="0.25">
      <c r="A282" s="142" t="s">
        <v>343</v>
      </c>
      <c r="B282" s="141" t="s">
        <v>1012</v>
      </c>
      <c r="C282" s="141" t="s">
        <v>630</v>
      </c>
      <c r="D282" s="141" t="s">
        <v>670</v>
      </c>
      <c r="E282" s="141" t="s">
        <v>340</v>
      </c>
      <c r="F282" s="140">
        <v>27869756.199999999</v>
      </c>
      <c r="G282" s="140">
        <v>5686342.2000000002</v>
      </c>
      <c r="H282" s="139">
        <v>5686342.2000000002</v>
      </c>
    </row>
    <row r="283" spans="1:8" ht="25.5" outlineLevel="3" x14ac:dyDescent="0.25">
      <c r="A283" s="158" t="s">
        <v>497</v>
      </c>
      <c r="B283" s="157" t="s">
        <v>1012</v>
      </c>
      <c r="C283" s="157" t="s">
        <v>630</v>
      </c>
      <c r="D283" s="157" t="s">
        <v>496</v>
      </c>
      <c r="E283" s="157"/>
      <c r="F283" s="156">
        <v>3555155.14</v>
      </c>
      <c r="G283" s="156">
        <v>3555155.14</v>
      </c>
      <c r="H283" s="155">
        <v>3555155.14</v>
      </c>
    </row>
    <row r="284" spans="1:8" outlineLevel="5" x14ac:dyDescent="0.25">
      <c r="A284" s="150" t="s">
        <v>669</v>
      </c>
      <c r="B284" s="149" t="s">
        <v>1012</v>
      </c>
      <c r="C284" s="149" t="s">
        <v>630</v>
      </c>
      <c r="D284" s="149" t="s">
        <v>668</v>
      </c>
      <c r="E284" s="149"/>
      <c r="F284" s="148">
        <v>3555155.14</v>
      </c>
      <c r="G284" s="148">
        <v>3555155.14</v>
      </c>
      <c r="H284" s="147">
        <v>3555155.14</v>
      </c>
    </row>
    <row r="285" spans="1:8" outlineLevel="6" x14ac:dyDescent="0.25">
      <c r="A285" s="146" t="s">
        <v>667</v>
      </c>
      <c r="B285" s="145" t="s">
        <v>1012</v>
      </c>
      <c r="C285" s="145" t="s">
        <v>630</v>
      </c>
      <c r="D285" s="145" t="s">
        <v>666</v>
      </c>
      <c r="E285" s="145"/>
      <c r="F285" s="144">
        <v>63470</v>
      </c>
      <c r="G285" s="144">
        <v>63470</v>
      </c>
      <c r="H285" s="143">
        <v>63470</v>
      </c>
    </row>
    <row r="286" spans="1:8" outlineLevel="7" x14ac:dyDescent="0.25">
      <c r="A286" s="142" t="s">
        <v>343</v>
      </c>
      <c r="B286" s="141" t="s">
        <v>1012</v>
      </c>
      <c r="C286" s="141" t="s">
        <v>630</v>
      </c>
      <c r="D286" s="141" t="s">
        <v>666</v>
      </c>
      <c r="E286" s="141" t="s">
        <v>340</v>
      </c>
      <c r="F286" s="140">
        <v>63470</v>
      </c>
      <c r="G286" s="140">
        <v>63470</v>
      </c>
      <c r="H286" s="139">
        <v>63470</v>
      </c>
    </row>
    <row r="287" spans="1:8" outlineLevel="6" x14ac:dyDescent="0.25">
      <c r="A287" s="146" t="s">
        <v>665</v>
      </c>
      <c r="B287" s="145" t="s">
        <v>1012</v>
      </c>
      <c r="C287" s="145" t="s">
        <v>630</v>
      </c>
      <c r="D287" s="145" t="s">
        <v>664</v>
      </c>
      <c r="E287" s="145"/>
      <c r="F287" s="144">
        <v>2775931</v>
      </c>
      <c r="G287" s="144">
        <v>2775931</v>
      </c>
      <c r="H287" s="143">
        <v>2775931</v>
      </c>
    </row>
    <row r="288" spans="1:8" outlineLevel="7" x14ac:dyDescent="0.25">
      <c r="A288" s="142" t="s">
        <v>343</v>
      </c>
      <c r="B288" s="141" t="s">
        <v>1012</v>
      </c>
      <c r="C288" s="141" t="s">
        <v>630</v>
      </c>
      <c r="D288" s="141" t="s">
        <v>664</v>
      </c>
      <c r="E288" s="141" t="s">
        <v>340</v>
      </c>
      <c r="F288" s="140">
        <v>2775931</v>
      </c>
      <c r="G288" s="140">
        <v>2775931</v>
      </c>
      <c r="H288" s="139">
        <v>2775931</v>
      </c>
    </row>
    <row r="289" spans="1:8" outlineLevel="6" x14ac:dyDescent="0.25">
      <c r="A289" s="146" t="s">
        <v>663</v>
      </c>
      <c r="B289" s="145" t="s">
        <v>1012</v>
      </c>
      <c r="C289" s="145" t="s">
        <v>630</v>
      </c>
      <c r="D289" s="145" t="s">
        <v>662</v>
      </c>
      <c r="E289" s="145"/>
      <c r="F289" s="144">
        <v>3894.8</v>
      </c>
      <c r="G289" s="144">
        <v>3894.8</v>
      </c>
      <c r="H289" s="143">
        <v>3894.8</v>
      </c>
    </row>
    <row r="290" spans="1:8" outlineLevel="7" x14ac:dyDescent="0.25">
      <c r="A290" s="142" t="s">
        <v>343</v>
      </c>
      <c r="B290" s="141" t="s">
        <v>1012</v>
      </c>
      <c r="C290" s="141" t="s">
        <v>630</v>
      </c>
      <c r="D290" s="141" t="s">
        <v>662</v>
      </c>
      <c r="E290" s="141" t="s">
        <v>340</v>
      </c>
      <c r="F290" s="140">
        <v>3894.8</v>
      </c>
      <c r="G290" s="140">
        <v>3894.8</v>
      </c>
      <c r="H290" s="139">
        <v>3894.8</v>
      </c>
    </row>
    <row r="291" spans="1:8" outlineLevel="6" x14ac:dyDescent="0.25">
      <c r="A291" s="146" t="s">
        <v>661</v>
      </c>
      <c r="B291" s="145" t="s">
        <v>1012</v>
      </c>
      <c r="C291" s="145" t="s">
        <v>630</v>
      </c>
      <c r="D291" s="145" t="s">
        <v>660</v>
      </c>
      <c r="E291" s="145"/>
      <c r="F291" s="144">
        <v>291859.34000000003</v>
      </c>
      <c r="G291" s="144">
        <v>291859.34000000003</v>
      </c>
      <c r="H291" s="143">
        <v>291859.34000000003</v>
      </c>
    </row>
    <row r="292" spans="1:8" outlineLevel="7" x14ac:dyDescent="0.25">
      <c r="A292" s="142" t="s">
        <v>343</v>
      </c>
      <c r="B292" s="141" t="s">
        <v>1012</v>
      </c>
      <c r="C292" s="141" t="s">
        <v>630</v>
      </c>
      <c r="D292" s="141" t="s">
        <v>660</v>
      </c>
      <c r="E292" s="141" t="s">
        <v>340</v>
      </c>
      <c r="F292" s="140">
        <v>291859.34000000003</v>
      </c>
      <c r="G292" s="140">
        <v>291859.34000000003</v>
      </c>
      <c r="H292" s="139">
        <v>291859.34000000003</v>
      </c>
    </row>
    <row r="293" spans="1:8" outlineLevel="6" x14ac:dyDescent="0.25">
      <c r="A293" s="146" t="s">
        <v>659</v>
      </c>
      <c r="B293" s="145" t="s">
        <v>1012</v>
      </c>
      <c r="C293" s="145" t="s">
        <v>630</v>
      </c>
      <c r="D293" s="145" t="s">
        <v>658</v>
      </c>
      <c r="E293" s="145"/>
      <c r="F293" s="144">
        <v>420000</v>
      </c>
      <c r="G293" s="144">
        <v>420000</v>
      </c>
      <c r="H293" s="143">
        <v>420000</v>
      </c>
    </row>
    <row r="294" spans="1:8" outlineLevel="7" x14ac:dyDescent="0.25">
      <c r="A294" s="142" t="s">
        <v>343</v>
      </c>
      <c r="B294" s="141" t="s">
        <v>1012</v>
      </c>
      <c r="C294" s="141" t="s">
        <v>630</v>
      </c>
      <c r="D294" s="141" t="s">
        <v>658</v>
      </c>
      <c r="E294" s="141" t="s">
        <v>340</v>
      </c>
      <c r="F294" s="140">
        <v>420000</v>
      </c>
      <c r="G294" s="140">
        <v>420000</v>
      </c>
      <c r="H294" s="139">
        <v>420000</v>
      </c>
    </row>
    <row r="295" spans="1:8" ht="38.25" outlineLevel="3" x14ac:dyDescent="0.25">
      <c r="A295" s="158" t="s">
        <v>647</v>
      </c>
      <c r="B295" s="157" t="s">
        <v>1012</v>
      </c>
      <c r="C295" s="157" t="s">
        <v>630</v>
      </c>
      <c r="D295" s="157" t="s">
        <v>646</v>
      </c>
      <c r="E295" s="157"/>
      <c r="F295" s="156">
        <v>38906925.509999998</v>
      </c>
      <c r="G295" s="156">
        <v>7710593.46</v>
      </c>
      <c r="H295" s="155">
        <v>7710593.46</v>
      </c>
    </row>
    <row r="296" spans="1:8" outlineLevel="4" x14ac:dyDescent="0.25">
      <c r="A296" s="154" t="s">
        <v>645</v>
      </c>
      <c r="B296" s="153" t="s">
        <v>1012</v>
      </c>
      <c r="C296" s="153" t="s">
        <v>630</v>
      </c>
      <c r="D296" s="153" t="s">
        <v>644</v>
      </c>
      <c r="E296" s="153"/>
      <c r="F296" s="152">
        <v>38906925.509999998</v>
      </c>
      <c r="G296" s="152">
        <v>7710593.46</v>
      </c>
      <c r="H296" s="151">
        <v>7710593.46</v>
      </c>
    </row>
    <row r="297" spans="1:8" outlineLevel="5" x14ac:dyDescent="0.25">
      <c r="A297" s="150" t="s">
        <v>643</v>
      </c>
      <c r="B297" s="149" t="s">
        <v>1012</v>
      </c>
      <c r="C297" s="149" t="s">
        <v>630</v>
      </c>
      <c r="D297" s="149" t="s">
        <v>642</v>
      </c>
      <c r="E297" s="149"/>
      <c r="F297" s="148">
        <v>31085334.379999999</v>
      </c>
      <c r="G297" s="148">
        <v>0</v>
      </c>
      <c r="H297" s="147">
        <v>0</v>
      </c>
    </row>
    <row r="298" spans="1:8" outlineLevel="6" x14ac:dyDescent="0.25">
      <c r="A298" s="146" t="s">
        <v>641</v>
      </c>
      <c r="B298" s="145" t="s">
        <v>1012</v>
      </c>
      <c r="C298" s="145" t="s">
        <v>630</v>
      </c>
      <c r="D298" s="145" t="s">
        <v>640</v>
      </c>
      <c r="E298" s="145"/>
      <c r="F298" s="144">
        <v>11662667</v>
      </c>
      <c r="G298" s="144">
        <v>0</v>
      </c>
      <c r="H298" s="143">
        <v>0</v>
      </c>
    </row>
    <row r="299" spans="1:8" outlineLevel="7" x14ac:dyDescent="0.25">
      <c r="A299" s="142" t="s">
        <v>343</v>
      </c>
      <c r="B299" s="141" t="s">
        <v>1012</v>
      </c>
      <c r="C299" s="141" t="s">
        <v>630</v>
      </c>
      <c r="D299" s="141" t="s">
        <v>640</v>
      </c>
      <c r="E299" s="141" t="s">
        <v>340</v>
      </c>
      <c r="F299" s="140">
        <v>11662667</v>
      </c>
      <c r="G299" s="140">
        <v>0</v>
      </c>
      <c r="H299" s="139">
        <v>0</v>
      </c>
    </row>
    <row r="300" spans="1:8" outlineLevel="6" x14ac:dyDescent="0.25">
      <c r="A300" s="146" t="s">
        <v>639</v>
      </c>
      <c r="B300" s="145" t="s">
        <v>1012</v>
      </c>
      <c r="C300" s="145" t="s">
        <v>630</v>
      </c>
      <c r="D300" s="145" t="s">
        <v>638</v>
      </c>
      <c r="E300" s="145"/>
      <c r="F300" s="144">
        <v>19422667.379999999</v>
      </c>
      <c r="G300" s="144">
        <v>0</v>
      </c>
      <c r="H300" s="143">
        <v>0</v>
      </c>
    </row>
    <row r="301" spans="1:8" outlineLevel="7" x14ac:dyDescent="0.25">
      <c r="A301" s="142" t="s">
        <v>343</v>
      </c>
      <c r="B301" s="141" t="s">
        <v>1012</v>
      </c>
      <c r="C301" s="141" t="s">
        <v>630</v>
      </c>
      <c r="D301" s="141" t="s">
        <v>638</v>
      </c>
      <c r="E301" s="141" t="s">
        <v>340</v>
      </c>
      <c r="F301" s="140">
        <v>19422667.379999999</v>
      </c>
      <c r="G301" s="140">
        <v>0</v>
      </c>
      <c r="H301" s="139">
        <v>0</v>
      </c>
    </row>
    <row r="302" spans="1:8" outlineLevel="5" x14ac:dyDescent="0.25">
      <c r="A302" s="150" t="s">
        <v>637</v>
      </c>
      <c r="B302" s="149" t="s">
        <v>1012</v>
      </c>
      <c r="C302" s="149" t="s">
        <v>630</v>
      </c>
      <c r="D302" s="149" t="s">
        <v>636</v>
      </c>
      <c r="E302" s="149"/>
      <c r="F302" s="148">
        <v>7210593.46</v>
      </c>
      <c r="G302" s="148">
        <v>7210593.46</v>
      </c>
      <c r="H302" s="147">
        <v>7210593.46</v>
      </c>
    </row>
    <row r="303" spans="1:8" outlineLevel="6" x14ac:dyDescent="0.25">
      <c r="A303" s="146" t="s">
        <v>635</v>
      </c>
      <c r="B303" s="145" t="s">
        <v>1012</v>
      </c>
      <c r="C303" s="145" t="s">
        <v>630</v>
      </c>
      <c r="D303" s="145" t="s">
        <v>634</v>
      </c>
      <c r="E303" s="145"/>
      <c r="F303" s="144">
        <v>7210593.46</v>
      </c>
      <c r="G303" s="144">
        <v>7210593.46</v>
      </c>
      <c r="H303" s="143">
        <v>7210593.46</v>
      </c>
    </row>
    <row r="304" spans="1:8" outlineLevel="7" x14ac:dyDescent="0.25">
      <c r="A304" s="142" t="s">
        <v>343</v>
      </c>
      <c r="B304" s="141" t="s">
        <v>1012</v>
      </c>
      <c r="C304" s="141" t="s">
        <v>630</v>
      </c>
      <c r="D304" s="141" t="s">
        <v>634</v>
      </c>
      <c r="E304" s="141" t="s">
        <v>340</v>
      </c>
      <c r="F304" s="140">
        <v>7210593.46</v>
      </c>
      <c r="G304" s="140">
        <v>7210593.46</v>
      </c>
      <c r="H304" s="139">
        <v>7210593.46</v>
      </c>
    </row>
    <row r="305" spans="1:8" ht="25.5" outlineLevel="5" x14ac:dyDescent="0.25">
      <c r="A305" s="150" t="s">
        <v>633</v>
      </c>
      <c r="B305" s="149" t="s">
        <v>1012</v>
      </c>
      <c r="C305" s="149" t="s">
        <v>630</v>
      </c>
      <c r="D305" s="149" t="s">
        <v>632</v>
      </c>
      <c r="E305" s="149"/>
      <c r="F305" s="148">
        <v>610997.67000000004</v>
      </c>
      <c r="G305" s="148">
        <v>500000</v>
      </c>
      <c r="H305" s="147">
        <v>500000</v>
      </c>
    </row>
    <row r="306" spans="1:8" ht="25.5" outlineLevel="6" x14ac:dyDescent="0.25">
      <c r="A306" s="146" t="s">
        <v>631</v>
      </c>
      <c r="B306" s="145" t="s">
        <v>1012</v>
      </c>
      <c r="C306" s="145" t="s">
        <v>630</v>
      </c>
      <c r="D306" s="145" t="s">
        <v>629</v>
      </c>
      <c r="E306" s="145"/>
      <c r="F306" s="144">
        <v>610997.67000000004</v>
      </c>
      <c r="G306" s="144">
        <v>500000</v>
      </c>
      <c r="H306" s="143">
        <v>500000</v>
      </c>
    </row>
    <row r="307" spans="1:8" outlineLevel="7" x14ac:dyDescent="0.25">
      <c r="A307" s="142" t="s">
        <v>343</v>
      </c>
      <c r="B307" s="141" t="s">
        <v>1012</v>
      </c>
      <c r="C307" s="141" t="s">
        <v>630</v>
      </c>
      <c r="D307" s="141" t="s">
        <v>629</v>
      </c>
      <c r="E307" s="141" t="s">
        <v>340</v>
      </c>
      <c r="F307" s="140">
        <v>610997.67000000004</v>
      </c>
      <c r="G307" s="140">
        <v>500000</v>
      </c>
      <c r="H307" s="139">
        <v>500000</v>
      </c>
    </row>
    <row r="308" spans="1:8" outlineLevel="2" x14ac:dyDescent="0.25">
      <c r="A308" s="162" t="s">
        <v>628</v>
      </c>
      <c r="B308" s="161" t="s">
        <v>1012</v>
      </c>
      <c r="C308" s="161" t="s">
        <v>622</v>
      </c>
      <c r="D308" s="161"/>
      <c r="E308" s="161"/>
      <c r="F308" s="160">
        <v>41289139.390000001</v>
      </c>
      <c r="G308" s="160">
        <v>40044596.439999998</v>
      </c>
      <c r="H308" s="159">
        <v>40044596.439999998</v>
      </c>
    </row>
    <row r="309" spans="1:8" ht="25.5" outlineLevel="3" x14ac:dyDescent="0.25">
      <c r="A309" s="158" t="s">
        <v>360</v>
      </c>
      <c r="B309" s="157" t="s">
        <v>1012</v>
      </c>
      <c r="C309" s="157" t="s">
        <v>622</v>
      </c>
      <c r="D309" s="157" t="s">
        <v>359</v>
      </c>
      <c r="E309" s="157"/>
      <c r="F309" s="156">
        <v>41289139.390000001</v>
      </c>
      <c r="G309" s="156">
        <v>40044596.439999998</v>
      </c>
      <c r="H309" s="155">
        <v>40044596.439999998</v>
      </c>
    </row>
    <row r="310" spans="1:8" ht="25.5" outlineLevel="4" x14ac:dyDescent="0.25">
      <c r="A310" s="154" t="s">
        <v>627</v>
      </c>
      <c r="B310" s="153" t="s">
        <v>1012</v>
      </c>
      <c r="C310" s="153" t="s">
        <v>622</v>
      </c>
      <c r="D310" s="153" t="s">
        <v>626</v>
      </c>
      <c r="E310" s="153"/>
      <c r="F310" s="152">
        <v>41289139.390000001</v>
      </c>
      <c r="G310" s="152">
        <v>40044596.439999998</v>
      </c>
      <c r="H310" s="151">
        <v>40044596.439999998</v>
      </c>
    </row>
    <row r="311" spans="1:8" outlineLevel="5" x14ac:dyDescent="0.25">
      <c r="A311" s="150" t="s">
        <v>625</v>
      </c>
      <c r="B311" s="149" t="s">
        <v>1012</v>
      </c>
      <c r="C311" s="149" t="s">
        <v>622</v>
      </c>
      <c r="D311" s="149" t="s">
        <v>624</v>
      </c>
      <c r="E311" s="149"/>
      <c r="F311" s="148">
        <v>41289139.390000001</v>
      </c>
      <c r="G311" s="148">
        <v>40044596.439999998</v>
      </c>
      <c r="H311" s="147">
        <v>40044596.439999998</v>
      </c>
    </row>
    <row r="312" spans="1:8" outlineLevel="6" x14ac:dyDescent="0.25">
      <c r="A312" s="146" t="s">
        <v>623</v>
      </c>
      <c r="B312" s="145" t="s">
        <v>1012</v>
      </c>
      <c r="C312" s="145" t="s">
        <v>622</v>
      </c>
      <c r="D312" s="145" t="s">
        <v>621</v>
      </c>
      <c r="E312" s="145"/>
      <c r="F312" s="144">
        <v>41289139.390000001</v>
      </c>
      <c r="G312" s="144">
        <v>40044596.439999998</v>
      </c>
      <c r="H312" s="143">
        <v>40044596.439999998</v>
      </c>
    </row>
    <row r="313" spans="1:8" ht="38.25" outlineLevel="7" x14ac:dyDescent="0.25">
      <c r="A313" s="142" t="s">
        <v>432</v>
      </c>
      <c r="B313" s="141" t="s">
        <v>1012</v>
      </c>
      <c r="C313" s="141" t="s">
        <v>622</v>
      </c>
      <c r="D313" s="141" t="s">
        <v>621</v>
      </c>
      <c r="E313" s="141" t="s">
        <v>431</v>
      </c>
      <c r="F313" s="140">
        <v>26575828.649999999</v>
      </c>
      <c r="G313" s="140">
        <v>26736378.649999999</v>
      </c>
      <c r="H313" s="139">
        <v>26736378.649999999</v>
      </c>
    </row>
    <row r="314" spans="1:8" outlineLevel="7" x14ac:dyDescent="0.25">
      <c r="A314" s="142" t="s">
        <v>343</v>
      </c>
      <c r="B314" s="141" t="s">
        <v>1012</v>
      </c>
      <c r="C314" s="141" t="s">
        <v>622</v>
      </c>
      <c r="D314" s="141" t="s">
        <v>621</v>
      </c>
      <c r="E314" s="141" t="s">
        <v>340</v>
      </c>
      <c r="F314" s="140">
        <v>9327604.7400000002</v>
      </c>
      <c r="G314" s="140">
        <v>7982511.79</v>
      </c>
      <c r="H314" s="139">
        <v>7982511.79</v>
      </c>
    </row>
    <row r="315" spans="1:8" outlineLevel="7" x14ac:dyDescent="0.25">
      <c r="A315" s="142" t="s">
        <v>285</v>
      </c>
      <c r="B315" s="141" t="s">
        <v>1012</v>
      </c>
      <c r="C315" s="141" t="s">
        <v>622</v>
      </c>
      <c r="D315" s="141" t="s">
        <v>621</v>
      </c>
      <c r="E315" s="141" t="s">
        <v>282</v>
      </c>
      <c r="F315" s="140">
        <v>5385706</v>
      </c>
      <c r="G315" s="140">
        <v>5325706</v>
      </c>
      <c r="H315" s="139">
        <v>5325706</v>
      </c>
    </row>
    <row r="316" spans="1:8" outlineLevel="1" x14ac:dyDescent="0.25">
      <c r="A316" s="166" t="s">
        <v>620</v>
      </c>
      <c r="B316" s="165" t="s">
        <v>1012</v>
      </c>
      <c r="C316" s="165" t="s">
        <v>619</v>
      </c>
      <c r="D316" s="165"/>
      <c r="E316" s="165"/>
      <c r="F316" s="164">
        <v>14639230.77</v>
      </c>
      <c r="G316" s="164">
        <v>0</v>
      </c>
      <c r="H316" s="163">
        <v>0</v>
      </c>
    </row>
    <row r="317" spans="1:8" outlineLevel="2" x14ac:dyDescent="0.25">
      <c r="A317" s="162" t="s">
        <v>528</v>
      </c>
      <c r="B317" s="161" t="s">
        <v>1012</v>
      </c>
      <c r="C317" s="161" t="s">
        <v>504</v>
      </c>
      <c r="D317" s="161"/>
      <c r="E317" s="161"/>
      <c r="F317" s="160">
        <v>14639230.77</v>
      </c>
      <c r="G317" s="160">
        <v>0</v>
      </c>
      <c r="H317" s="159">
        <v>0</v>
      </c>
    </row>
    <row r="318" spans="1:8" ht="25.5" outlineLevel="3" x14ac:dyDescent="0.25">
      <c r="A318" s="158" t="s">
        <v>416</v>
      </c>
      <c r="B318" s="157" t="s">
        <v>1012</v>
      </c>
      <c r="C318" s="157" t="s">
        <v>504</v>
      </c>
      <c r="D318" s="157" t="s">
        <v>415</v>
      </c>
      <c r="E318" s="157"/>
      <c r="F318" s="156">
        <v>14639230.77</v>
      </c>
      <c r="G318" s="156">
        <v>0</v>
      </c>
      <c r="H318" s="155">
        <v>0</v>
      </c>
    </row>
    <row r="319" spans="1:8" outlineLevel="4" x14ac:dyDescent="0.25">
      <c r="A319" s="154" t="s">
        <v>527</v>
      </c>
      <c r="B319" s="153" t="s">
        <v>1012</v>
      </c>
      <c r="C319" s="153" t="s">
        <v>504</v>
      </c>
      <c r="D319" s="153" t="s">
        <v>526</v>
      </c>
      <c r="E319" s="153"/>
      <c r="F319" s="152">
        <v>14639230.77</v>
      </c>
      <c r="G319" s="152">
        <v>0</v>
      </c>
      <c r="H319" s="151">
        <v>0</v>
      </c>
    </row>
    <row r="320" spans="1:8" outlineLevel="5" x14ac:dyDescent="0.25">
      <c r="A320" s="150" t="s">
        <v>525</v>
      </c>
      <c r="B320" s="149" t="s">
        <v>1012</v>
      </c>
      <c r="C320" s="149" t="s">
        <v>504</v>
      </c>
      <c r="D320" s="149" t="s">
        <v>524</v>
      </c>
      <c r="E320" s="149"/>
      <c r="F320" s="148">
        <v>14639230.77</v>
      </c>
      <c r="G320" s="148">
        <v>0</v>
      </c>
      <c r="H320" s="147">
        <v>0</v>
      </c>
    </row>
    <row r="321" spans="1:8" outlineLevel="6" x14ac:dyDescent="0.25">
      <c r="A321" s="146" t="s">
        <v>117</v>
      </c>
      <c r="B321" s="145" t="s">
        <v>1012</v>
      </c>
      <c r="C321" s="145" t="s">
        <v>504</v>
      </c>
      <c r="D321" s="145" t="s">
        <v>523</v>
      </c>
      <c r="E321" s="145"/>
      <c r="F321" s="144">
        <v>9515500</v>
      </c>
      <c r="G321" s="144">
        <v>0</v>
      </c>
      <c r="H321" s="143">
        <v>0</v>
      </c>
    </row>
    <row r="322" spans="1:8" outlineLevel="7" x14ac:dyDescent="0.25">
      <c r="A322" s="142" t="s">
        <v>343</v>
      </c>
      <c r="B322" s="141" t="s">
        <v>1012</v>
      </c>
      <c r="C322" s="141" t="s">
        <v>504</v>
      </c>
      <c r="D322" s="141" t="s">
        <v>523</v>
      </c>
      <c r="E322" s="141" t="s">
        <v>340</v>
      </c>
      <c r="F322" s="140">
        <v>9515500</v>
      </c>
      <c r="G322" s="140">
        <v>0</v>
      </c>
      <c r="H322" s="139">
        <v>0</v>
      </c>
    </row>
    <row r="323" spans="1:8" ht="25.5" outlineLevel="6" x14ac:dyDescent="0.25">
      <c r="A323" s="146" t="s">
        <v>522</v>
      </c>
      <c r="B323" s="145" t="s">
        <v>1012</v>
      </c>
      <c r="C323" s="145" t="s">
        <v>504</v>
      </c>
      <c r="D323" s="145" t="s">
        <v>521</v>
      </c>
      <c r="E323" s="145"/>
      <c r="F323" s="144">
        <v>5123730.7699999996</v>
      </c>
      <c r="G323" s="144">
        <v>0</v>
      </c>
      <c r="H323" s="143">
        <v>0</v>
      </c>
    </row>
    <row r="324" spans="1:8" outlineLevel="7" x14ac:dyDescent="0.25">
      <c r="A324" s="142" t="s">
        <v>343</v>
      </c>
      <c r="B324" s="141" t="s">
        <v>1012</v>
      </c>
      <c r="C324" s="141" t="s">
        <v>504</v>
      </c>
      <c r="D324" s="141" t="s">
        <v>521</v>
      </c>
      <c r="E324" s="141" t="s">
        <v>340</v>
      </c>
      <c r="F324" s="140">
        <v>5123730.7699999996</v>
      </c>
      <c r="G324" s="140">
        <v>0</v>
      </c>
      <c r="H324" s="139">
        <v>0</v>
      </c>
    </row>
    <row r="325" spans="1:8" outlineLevel="1" x14ac:dyDescent="0.25">
      <c r="A325" s="166" t="s">
        <v>502</v>
      </c>
      <c r="B325" s="165" t="s">
        <v>1012</v>
      </c>
      <c r="C325" s="165" t="s">
        <v>501</v>
      </c>
      <c r="D325" s="165"/>
      <c r="E325" s="165"/>
      <c r="F325" s="164">
        <v>455863063.58999997</v>
      </c>
      <c r="G325" s="164">
        <v>496011301.76999998</v>
      </c>
      <c r="H325" s="163">
        <v>26242.6</v>
      </c>
    </row>
    <row r="326" spans="1:8" outlineLevel="2" x14ac:dyDescent="0.25">
      <c r="A326" s="162" t="s">
        <v>500</v>
      </c>
      <c r="B326" s="161" t="s">
        <v>1012</v>
      </c>
      <c r="C326" s="161" t="s">
        <v>453</v>
      </c>
      <c r="D326" s="161"/>
      <c r="E326" s="161"/>
      <c r="F326" s="160">
        <v>455863063.58999997</v>
      </c>
      <c r="G326" s="160">
        <v>496011301.76999998</v>
      </c>
      <c r="H326" s="159">
        <v>26242.6</v>
      </c>
    </row>
    <row r="327" spans="1:8" ht="25.5" outlineLevel="3" x14ac:dyDescent="0.25">
      <c r="A327" s="158" t="s">
        <v>497</v>
      </c>
      <c r="B327" s="157" t="s">
        <v>1012</v>
      </c>
      <c r="C327" s="157" t="s">
        <v>453</v>
      </c>
      <c r="D327" s="157" t="s">
        <v>496</v>
      </c>
      <c r="E327" s="157"/>
      <c r="F327" s="156">
        <v>455863063.58999997</v>
      </c>
      <c r="G327" s="156">
        <v>496011301.76999998</v>
      </c>
      <c r="H327" s="155">
        <v>26242.6</v>
      </c>
    </row>
    <row r="328" spans="1:8" outlineLevel="5" x14ac:dyDescent="0.25">
      <c r="A328" s="150" t="s">
        <v>468</v>
      </c>
      <c r="B328" s="149" t="s">
        <v>1012</v>
      </c>
      <c r="C328" s="149" t="s">
        <v>453</v>
      </c>
      <c r="D328" s="149" t="s">
        <v>467</v>
      </c>
      <c r="E328" s="149"/>
      <c r="F328" s="148">
        <v>452936820.99000001</v>
      </c>
      <c r="G328" s="148">
        <v>495985059.17000002</v>
      </c>
      <c r="H328" s="147">
        <v>0</v>
      </c>
    </row>
    <row r="329" spans="1:8" ht="25.5" outlineLevel="6" x14ac:dyDescent="0.25">
      <c r="A329" s="146" t="s">
        <v>466</v>
      </c>
      <c r="B329" s="145" t="s">
        <v>1012</v>
      </c>
      <c r="C329" s="145" t="s">
        <v>453</v>
      </c>
      <c r="D329" s="145" t="s">
        <v>465</v>
      </c>
      <c r="E329" s="145"/>
      <c r="F329" s="144">
        <v>1427620.99</v>
      </c>
      <c r="G329" s="144">
        <v>0</v>
      </c>
      <c r="H329" s="143">
        <v>0</v>
      </c>
    </row>
    <row r="330" spans="1:8" outlineLevel="7" x14ac:dyDescent="0.25">
      <c r="A330" s="142" t="s">
        <v>396</v>
      </c>
      <c r="B330" s="141" t="s">
        <v>1012</v>
      </c>
      <c r="C330" s="141" t="s">
        <v>453</v>
      </c>
      <c r="D330" s="141" t="s">
        <v>465</v>
      </c>
      <c r="E330" s="141" t="s">
        <v>394</v>
      </c>
      <c r="F330" s="140">
        <v>1427620.99</v>
      </c>
      <c r="G330" s="140">
        <v>0</v>
      </c>
      <c r="H330" s="139">
        <v>0</v>
      </c>
    </row>
    <row r="331" spans="1:8" ht="25.5" outlineLevel="6" x14ac:dyDescent="0.25">
      <c r="A331" s="146" t="s">
        <v>464</v>
      </c>
      <c r="B331" s="145" t="s">
        <v>1012</v>
      </c>
      <c r="C331" s="145" t="s">
        <v>453</v>
      </c>
      <c r="D331" s="145" t="s">
        <v>463</v>
      </c>
      <c r="E331" s="145"/>
      <c r="F331" s="144">
        <v>1509200</v>
      </c>
      <c r="G331" s="144">
        <v>0</v>
      </c>
      <c r="H331" s="143">
        <v>0</v>
      </c>
    </row>
    <row r="332" spans="1:8" outlineLevel="7" x14ac:dyDescent="0.25">
      <c r="A332" s="142" t="s">
        <v>343</v>
      </c>
      <c r="B332" s="141" t="s">
        <v>1012</v>
      </c>
      <c r="C332" s="141" t="s">
        <v>453</v>
      </c>
      <c r="D332" s="141" t="s">
        <v>463</v>
      </c>
      <c r="E332" s="141" t="s">
        <v>340</v>
      </c>
      <c r="F332" s="140">
        <v>1509200</v>
      </c>
      <c r="G332" s="140">
        <v>0</v>
      </c>
      <c r="H332" s="139">
        <v>0</v>
      </c>
    </row>
    <row r="333" spans="1:8" outlineLevel="6" x14ac:dyDescent="0.25">
      <c r="A333" s="146" t="s">
        <v>462</v>
      </c>
      <c r="B333" s="145" t="s">
        <v>1012</v>
      </c>
      <c r="C333" s="145" t="s">
        <v>453</v>
      </c>
      <c r="D333" s="145" t="s">
        <v>461</v>
      </c>
      <c r="E333" s="145"/>
      <c r="F333" s="144">
        <v>300000000</v>
      </c>
      <c r="G333" s="144">
        <v>345985059.17000002</v>
      </c>
      <c r="H333" s="143">
        <v>0</v>
      </c>
    </row>
    <row r="334" spans="1:8" outlineLevel="7" x14ac:dyDescent="0.25">
      <c r="A334" s="142" t="s">
        <v>396</v>
      </c>
      <c r="B334" s="141" t="s">
        <v>1012</v>
      </c>
      <c r="C334" s="141" t="s">
        <v>453</v>
      </c>
      <c r="D334" s="141" t="s">
        <v>461</v>
      </c>
      <c r="E334" s="141" t="s">
        <v>394</v>
      </c>
      <c r="F334" s="140">
        <v>300000000</v>
      </c>
      <c r="G334" s="140">
        <v>345985059.17000002</v>
      </c>
      <c r="H334" s="139">
        <v>0</v>
      </c>
    </row>
    <row r="335" spans="1:8" ht="25.5" outlineLevel="6" x14ac:dyDescent="0.25">
      <c r="A335" s="146" t="s">
        <v>460</v>
      </c>
      <c r="B335" s="145" t="s">
        <v>1012</v>
      </c>
      <c r="C335" s="145" t="s">
        <v>453</v>
      </c>
      <c r="D335" s="145" t="s">
        <v>459</v>
      </c>
      <c r="E335" s="145"/>
      <c r="F335" s="144">
        <v>150000000</v>
      </c>
      <c r="G335" s="144">
        <v>150000000</v>
      </c>
      <c r="H335" s="143">
        <v>0</v>
      </c>
    </row>
    <row r="336" spans="1:8" outlineLevel="7" x14ac:dyDescent="0.25">
      <c r="A336" s="142" t="s">
        <v>396</v>
      </c>
      <c r="B336" s="141" t="s">
        <v>1012</v>
      </c>
      <c r="C336" s="141" t="s">
        <v>453</v>
      </c>
      <c r="D336" s="141" t="s">
        <v>459</v>
      </c>
      <c r="E336" s="141" t="s">
        <v>394</v>
      </c>
      <c r="F336" s="140">
        <v>150000000</v>
      </c>
      <c r="G336" s="140">
        <v>150000000</v>
      </c>
      <c r="H336" s="139">
        <v>0</v>
      </c>
    </row>
    <row r="337" spans="1:8" ht="25.5" outlineLevel="5" x14ac:dyDescent="0.25">
      <c r="A337" s="150" t="s">
        <v>458</v>
      </c>
      <c r="B337" s="149" t="s">
        <v>1012</v>
      </c>
      <c r="C337" s="149" t="s">
        <v>453</v>
      </c>
      <c r="D337" s="149" t="s">
        <v>457</v>
      </c>
      <c r="E337" s="149"/>
      <c r="F337" s="148">
        <v>2926242.6</v>
      </c>
      <c r="G337" s="148">
        <v>26242.6</v>
      </c>
      <c r="H337" s="147">
        <v>26242.6</v>
      </c>
    </row>
    <row r="338" spans="1:8" ht="38.25" outlineLevel="6" x14ac:dyDescent="0.25">
      <c r="A338" s="146" t="s">
        <v>456</v>
      </c>
      <c r="B338" s="145" t="s">
        <v>1012</v>
      </c>
      <c r="C338" s="145" t="s">
        <v>453</v>
      </c>
      <c r="D338" s="145" t="s">
        <v>455</v>
      </c>
      <c r="E338" s="145"/>
      <c r="F338" s="144">
        <v>2900000</v>
      </c>
      <c r="G338" s="144">
        <v>0</v>
      </c>
      <c r="H338" s="143">
        <v>0</v>
      </c>
    </row>
    <row r="339" spans="1:8" outlineLevel="7" x14ac:dyDescent="0.25">
      <c r="A339" s="142" t="s">
        <v>343</v>
      </c>
      <c r="B339" s="141" t="s">
        <v>1012</v>
      </c>
      <c r="C339" s="141" t="s">
        <v>453</v>
      </c>
      <c r="D339" s="141" t="s">
        <v>455</v>
      </c>
      <c r="E339" s="141" t="s">
        <v>340</v>
      </c>
      <c r="F339" s="140">
        <v>2900000</v>
      </c>
      <c r="G339" s="140">
        <v>0</v>
      </c>
      <c r="H339" s="139">
        <v>0</v>
      </c>
    </row>
    <row r="340" spans="1:8" outlineLevel="6" x14ac:dyDescent="0.25">
      <c r="A340" s="146" t="s">
        <v>454</v>
      </c>
      <c r="B340" s="145" t="s">
        <v>1012</v>
      </c>
      <c r="C340" s="145" t="s">
        <v>453</v>
      </c>
      <c r="D340" s="145" t="s">
        <v>452</v>
      </c>
      <c r="E340" s="145"/>
      <c r="F340" s="144">
        <v>26242.6</v>
      </c>
      <c r="G340" s="144">
        <v>26242.6</v>
      </c>
      <c r="H340" s="143">
        <v>26242.6</v>
      </c>
    </row>
    <row r="341" spans="1:8" outlineLevel="7" x14ac:dyDescent="0.25">
      <c r="A341" s="142" t="s">
        <v>343</v>
      </c>
      <c r="B341" s="141" t="s">
        <v>1012</v>
      </c>
      <c r="C341" s="141" t="s">
        <v>453</v>
      </c>
      <c r="D341" s="141" t="s">
        <v>452</v>
      </c>
      <c r="E341" s="141" t="s">
        <v>340</v>
      </c>
      <c r="F341" s="140">
        <v>26242.6</v>
      </c>
      <c r="G341" s="140">
        <v>26242.6</v>
      </c>
      <c r="H341" s="139">
        <v>26242.6</v>
      </c>
    </row>
    <row r="342" spans="1:8" outlineLevel="1" x14ac:dyDescent="0.25">
      <c r="A342" s="166" t="s">
        <v>451</v>
      </c>
      <c r="B342" s="165" t="s">
        <v>1012</v>
      </c>
      <c r="C342" s="165" t="s">
        <v>450</v>
      </c>
      <c r="D342" s="165"/>
      <c r="E342" s="165"/>
      <c r="F342" s="164">
        <v>84773766.480000004</v>
      </c>
      <c r="G342" s="164">
        <v>82865316.480000004</v>
      </c>
      <c r="H342" s="163">
        <v>78622566.480000004</v>
      </c>
    </row>
    <row r="343" spans="1:8" outlineLevel="2" x14ac:dyDescent="0.25">
      <c r="A343" s="162" t="s">
        <v>449</v>
      </c>
      <c r="B343" s="161" t="s">
        <v>1012</v>
      </c>
      <c r="C343" s="161" t="s">
        <v>444</v>
      </c>
      <c r="D343" s="161"/>
      <c r="E343" s="161"/>
      <c r="F343" s="160">
        <v>5303109.4800000004</v>
      </c>
      <c r="G343" s="160">
        <v>5303109.4800000004</v>
      </c>
      <c r="H343" s="159">
        <v>5303109.4800000004</v>
      </c>
    </row>
    <row r="344" spans="1:8" ht="25.5" outlineLevel="3" x14ac:dyDescent="0.25">
      <c r="A344" s="158" t="s">
        <v>292</v>
      </c>
      <c r="B344" s="157" t="s">
        <v>1012</v>
      </c>
      <c r="C344" s="157" t="s">
        <v>444</v>
      </c>
      <c r="D344" s="157" t="s">
        <v>291</v>
      </c>
      <c r="E344" s="157"/>
      <c r="F344" s="156">
        <v>5303109.4800000004</v>
      </c>
      <c r="G344" s="156">
        <v>5303109.4800000004</v>
      </c>
      <c r="H344" s="155">
        <v>5303109.4800000004</v>
      </c>
    </row>
    <row r="345" spans="1:8" ht="25.5" outlineLevel="4" x14ac:dyDescent="0.25">
      <c r="A345" s="154" t="s">
        <v>290</v>
      </c>
      <c r="B345" s="153" t="s">
        <v>1012</v>
      </c>
      <c r="C345" s="153" t="s">
        <v>444</v>
      </c>
      <c r="D345" s="153" t="s">
        <v>289</v>
      </c>
      <c r="E345" s="153"/>
      <c r="F345" s="152">
        <v>5303109.4800000004</v>
      </c>
      <c r="G345" s="152">
        <v>5303109.4800000004</v>
      </c>
      <c r="H345" s="151">
        <v>5303109.4800000004</v>
      </c>
    </row>
    <row r="346" spans="1:8" outlineLevel="5" x14ac:dyDescent="0.25">
      <c r="A346" s="150" t="s">
        <v>288</v>
      </c>
      <c r="B346" s="149" t="s">
        <v>1012</v>
      </c>
      <c r="C346" s="149" t="s">
        <v>444</v>
      </c>
      <c r="D346" s="149" t="s">
        <v>287</v>
      </c>
      <c r="E346" s="149"/>
      <c r="F346" s="148">
        <v>5303109.4800000004</v>
      </c>
      <c r="G346" s="148">
        <v>5303109.4800000004</v>
      </c>
      <c r="H346" s="147">
        <v>5303109.4800000004</v>
      </c>
    </row>
    <row r="347" spans="1:8" outlineLevel="6" x14ac:dyDescent="0.25">
      <c r="A347" s="146" t="s">
        <v>445</v>
      </c>
      <c r="B347" s="145" t="s">
        <v>1012</v>
      </c>
      <c r="C347" s="145" t="s">
        <v>444</v>
      </c>
      <c r="D347" s="145" t="s">
        <v>448</v>
      </c>
      <c r="E347" s="145"/>
      <c r="F347" s="144">
        <v>5303109.4800000004</v>
      </c>
      <c r="G347" s="144">
        <v>5303109.4800000004</v>
      </c>
      <c r="H347" s="143">
        <v>5303109.4800000004</v>
      </c>
    </row>
    <row r="348" spans="1:8" outlineLevel="7" x14ac:dyDescent="0.25">
      <c r="A348" s="142" t="s">
        <v>363</v>
      </c>
      <c r="B348" s="141" t="s">
        <v>1012</v>
      </c>
      <c r="C348" s="141" t="s">
        <v>444</v>
      </c>
      <c r="D348" s="141" t="s">
        <v>448</v>
      </c>
      <c r="E348" s="141" t="s">
        <v>361</v>
      </c>
      <c r="F348" s="140">
        <v>5303109.4800000004</v>
      </c>
      <c r="G348" s="140">
        <v>5303109.4800000004</v>
      </c>
      <c r="H348" s="139">
        <v>5303109.4800000004</v>
      </c>
    </row>
    <row r="349" spans="1:8" outlineLevel="2" x14ac:dyDescent="0.25">
      <c r="A349" s="162" t="s">
        <v>442</v>
      </c>
      <c r="B349" s="161" t="s">
        <v>1012</v>
      </c>
      <c r="C349" s="161" t="s">
        <v>425</v>
      </c>
      <c r="D349" s="161"/>
      <c r="E349" s="161"/>
      <c r="F349" s="160">
        <v>423881</v>
      </c>
      <c r="G349" s="160">
        <v>423881</v>
      </c>
      <c r="H349" s="159">
        <v>423881</v>
      </c>
    </row>
    <row r="350" spans="1:8" ht="25.5" outlineLevel="3" x14ac:dyDescent="0.25">
      <c r="A350" s="158" t="s">
        <v>374</v>
      </c>
      <c r="B350" s="157" t="s">
        <v>1012</v>
      </c>
      <c r="C350" s="157" t="s">
        <v>425</v>
      </c>
      <c r="D350" s="157" t="s">
        <v>373</v>
      </c>
      <c r="E350" s="157"/>
      <c r="F350" s="156">
        <v>377481</v>
      </c>
      <c r="G350" s="156">
        <v>377481</v>
      </c>
      <c r="H350" s="155">
        <v>377481</v>
      </c>
    </row>
    <row r="351" spans="1:8" outlineLevel="5" x14ac:dyDescent="0.25">
      <c r="A351" s="150" t="s">
        <v>441</v>
      </c>
      <c r="B351" s="149" t="s">
        <v>1012</v>
      </c>
      <c r="C351" s="149" t="s">
        <v>425</v>
      </c>
      <c r="D351" s="149" t="s">
        <v>440</v>
      </c>
      <c r="E351" s="149"/>
      <c r="F351" s="148">
        <v>377481</v>
      </c>
      <c r="G351" s="148">
        <v>377481</v>
      </c>
      <c r="H351" s="147">
        <v>377481</v>
      </c>
    </row>
    <row r="352" spans="1:8" ht="25.5" outlineLevel="6" x14ac:dyDescent="0.25">
      <c r="A352" s="146" t="s">
        <v>439</v>
      </c>
      <c r="B352" s="145" t="s">
        <v>1012</v>
      </c>
      <c r="C352" s="145" t="s">
        <v>425</v>
      </c>
      <c r="D352" s="145" t="s">
        <v>438</v>
      </c>
      <c r="E352" s="145"/>
      <c r="F352" s="144">
        <v>377481</v>
      </c>
      <c r="G352" s="144">
        <v>377481</v>
      </c>
      <c r="H352" s="143">
        <v>377481</v>
      </c>
    </row>
    <row r="353" spans="1:8" outlineLevel="7" x14ac:dyDescent="0.25">
      <c r="A353" s="142" t="s">
        <v>363</v>
      </c>
      <c r="B353" s="141" t="s">
        <v>1012</v>
      </c>
      <c r="C353" s="141" t="s">
        <v>425</v>
      </c>
      <c r="D353" s="141" t="s">
        <v>438</v>
      </c>
      <c r="E353" s="141" t="s">
        <v>361</v>
      </c>
      <c r="F353" s="140">
        <v>377481</v>
      </c>
      <c r="G353" s="140">
        <v>377481</v>
      </c>
      <c r="H353" s="139">
        <v>377481</v>
      </c>
    </row>
    <row r="354" spans="1:8" ht="25.5" outlineLevel="3" x14ac:dyDescent="0.25">
      <c r="A354" s="158" t="s">
        <v>336</v>
      </c>
      <c r="B354" s="157" t="s">
        <v>1012</v>
      </c>
      <c r="C354" s="157" t="s">
        <v>425</v>
      </c>
      <c r="D354" s="157" t="s">
        <v>335</v>
      </c>
      <c r="E354" s="157"/>
      <c r="F354" s="156">
        <v>46400</v>
      </c>
      <c r="G354" s="156">
        <v>46400</v>
      </c>
      <c r="H354" s="155">
        <v>46400</v>
      </c>
    </row>
    <row r="355" spans="1:8" outlineLevel="4" x14ac:dyDescent="0.25">
      <c r="A355" s="154" t="s">
        <v>436</v>
      </c>
      <c r="B355" s="153" t="s">
        <v>1012</v>
      </c>
      <c r="C355" s="153" t="s">
        <v>425</v>
      </c>
      <c r="D355" s="153" t="s">
        <v>435</v>
      </c>
      <c r="E355" s="153"/>
      <c r="F355" s="152">
        <v>46400</v>
      </c>
      <c r="G355" s="152">
        <v>46400</v>
      </c>
      <c r="H355" s="151">
        <v>46400</v>
      </c>
    </row>
    <row r="356" spans="1:8" outlineLevel="5" x14ac:dyDescent="0.25">
      <c r="A356" s="150" t="s">
        <v>434</v>
      </c>
      <c r="B356" s="149" t="s">
        <v>1012</v>
      </c>
      <c r="C356" s="149" t="s">
        <v>425</v>
      </c>
      <c r="D356" s="149" t="s">
        <v>433</v>
      </c>
      <c r="E356" s="149"/>
      <c r="F356" s="148">
        <v>46400</v>
      </c>
      <c r="G356" s="148">
        <v>46400</v>
      </c>
      <c r="H356" s="147">
        <v>46400</v>
      </c>
    </row>
    <row r="357" spans="1:8" outlineLevel="6" x14ac:dyDescent="0.25">
      <c r="A357" s="146" t="s">
        <v>39</v>
      </c>
      <c r="B357" s="145" t="s">
        <v>1012</v>
      </c>
      <c r="C357" s="145" t="s">
        <v>425</v>
      </c>
      <c r="D357" s="145" t="s">
        <v>430</v>
      </c>
      <c r="E357" s="145"/>
      <c r="F357" s="144">
        <v>46400</v>
      </c>
      <c r="G357" s="144">
        <v>46400</v>
      </c>
      <c r="H357" s="143">
        <v>46400</v>
      </c>
    </row>
    <row r="358" spans="1:8" ht="38.25" outlineLevel="7" x14ac:dyDescent="0.25">
      <c r="A358" s="142" t="s">
        <v>432</v>
      </c>
      <c r="B358" s="141" t="s">
        <v>1012</v>
      </c>
      <c r="C358" s="141" t="s">
        <v>425</v>
      </c>
      <c r="D358" s="141" t="s">
        <v>430</v>
      </c>
      <c r="E358" s="141" t="s">
        <v>431</v>
      </c>
      <c r="F358" s="140">
        <v>696</v>
      </c>
      <c r="G358" s="140">
        <v>696</v>
      </c>
      <c r="H358" s="139">
        <v>696</v>
      </c>
    </row>
    <row r="359" spans="1:8" outlineLevel="7" x14ac:dyDescent="0.25">
      <c r="A359" s="142" t="s">
        <v>343</v>
      </c>
      <c r="B359" s="141" t="s">
        <v>1012</v>
      </c>
      <c r="C359" s="141" t="s">
        <v>425</v>
      </c>
      <c r="D359" s="141" t="s">
        <v>430</v>
      </c>
      <c r="E359" s="141" t="s">
        <v>340</v>
      </c>
      <c r="F359" s="140">
        <v>45704</v>
      </c>
      <c r="G359" s="140">
        <v>45704</v>
      </c>
      <c r="H359" s="139">
        <v>45704</v>
      </c>
    </row>
    <row r="360" spans="1:8" outlineLevel="2" x14ac:dyDescent="0.25">
      <c r="A360" s="162" t="s">
        <v>423</v>
      </c>
      <c r="B360" s="161" t="s">
        <v>1012</v>
      </c>
      <c r="C360" s="161" t="s">
        <v>385</v>
      </c>
      <c r="D360" s="161"/>
      <c r="E360" s="161"/>
      <c r="F360" s="160">
        <v>72152095</v>
      </c>
      <c r="G360" s="160">
        <v>70243645</v>
      </c>
      <c r="H360" s="159">
        <v>66000895</v>
      </c>
    </row>
    <row r="361" spans="1:8" ht="25.5" outlineLevel="3" x14ac:dyDescent="0.25">
      <c r="A361" s="158" t="s">
        <v>374</v>
      </c>
      <c r="B361" s="157" t="s">
        <v>1012</v>
      </c>
      <c r="C361" s="157" t="s">
        <v>385</v>
      </c>
      <c r="D361" s="157" t="s">
        <v>373</v>
      </c>
      <c r="E361" s="157"/>
      <c r="F361" s="156">
        <v>550150</v>
      </c>
      <c r="G361" s="156">
        <v>1100300</v>
      </c>
      <c r="H361" s="155">
        <v>1650450</v>
      </c>
    </row>
    <row r="362" spans="1:8" outlineLevel="5" x14ac:dyDescent="0.25">
      <c r="A362" s="150" t="s">
        <v>422</v>
      </c>
      <c r="B362" s="149" t="s">
        <v>1012</v>
      </c>
      <c r="C362" s="149" t="s">
        <v>385</v>
      </c>
      <c r="D362" s="149" t="s">
        <v>421</v>
      </c>
      <c r="E362" s="149"/>
      <c r="F362" s="148">
        <v>550150</v>
      </c>
      <c r="G362" s="148">
        <v>1100300</v>
      </c>
      <c r="H362" s="147">
        <v>1650450</v>
      </c>
    </row>
    <row r="363" spans="1:8" ht="63.75" outlineLevel="6" x14ac:dyDescent="0.25">
      <c r="A363" s="146" t="s">
        <v>420</v>
      </c>
      <c r="B363" s="145" t="s">
        <v>1012</v>
      </c>
      <c r="C363" s="145" t="s">
        <v>385</v>
      </c>
      <c r="D363" s="145" t="s">
        <v>419</v>
      </c>
      <c r="E363" s="145"/>
      <c r="F363" s="144">
        <v>152500</v>
      </c>
      <c r="G363" s="144">
        <v>305000</v>
      </c>
      <c r="H363" s="143">
        <v>457500</v>
      </c>
    </row>
    <row r="364" spans="1:8" outlineLevel="7" x14ac:dyDescent="0.25">
      <c r="A364" s="142" t="s">
        <v>363</v>
      </c>
      <c r="B364" s="141" t="s">
        <v>1012</v>
      </c>
      <c r="C364" s="141" t="s">
        <v>385</v>
      </c>
      <c r="D364" s="141" t="s">
        <v>419</v>
      </c>
      <c r="E364" s="141" t="s">
        <v>361</v>
      </c>
      <c r="F364" s="140">
        <v>152500</v>
      </c>
      <c r="G364" s="140">
        <v>305000</v>
      </c>
      <c r="H364" s="139">
        <v>457500</v>
      </c>
    </row>
    <row r="365" spans="1:8" ht="25.5" outlineLevel="6" x14ac:dyDescent="0.25">
      <c r="A365" s="146" t="s">
        <v>418</v>
      </c>
      <c r="B365" s="145" t="s">
        <v>1012</v>
      </c>
      <c r="C365" s="145" t="s">
        <v>385</v>
      </c>
      <c r="D365" s="145" t="s">
        <v>417</v>
      </c>
      <c r="E365" s="145"/>
      <c r="F365" s="144">
        <v>397650</v>
      </c>
      <c r="G365" s="144">
        <v>795300</v>
      </c>
      <c r="H365" s="143">
        <v>1192950</v>
      </c>
    </row>
    <row r="366" spans="1:8" outlineLevel="7" x14ac:dyDescent="0.25">
      <c r="A366" s="142" t="s">
        <v>363</v>
      </c>
      <c r="B366" s="141" t="s">
        <v>1012</v>
      </c>
      <c r="C366" s="141" t="s">
        <v>385</v>
      </c>
      <c r="D366" s="141" t="s">
        <v>417</v>
      </c>
      <c r="E366" s="141" t="s">
        <v>361</v>
      </c>
      <c r="F366" s="140">
        <v>397650</v>
      </c>
      <c r="G366" s="140">
        <v>795300</v>
      </c>
      <c r="H366" s="139">
        <v>1192950</v>
      </c>
    </row>
    <row r="367" spans="1:8" ht="25.5" outlineLevel="3" x14ac:dyDescent="0.25">
      <c r="A367" s="158" t="s">
        <v>292</v>
      </c>
      <c r="B367" s="157" t="s">
        <v>1012</v>
      </c>
      <c r="C367" s="157" t="s">
        <v>385</v>
      </c>
      <c r="D367" s="157" t="s">
        <v>291</v>
      </c>
      <c r="E367" s="157"/>
      <c r="F367" s="156">
        <v>71601945</v>
      </c>
      <c r="G367" s="156">
        <v>69143345</v>
      </c>
      <c r="H367" s="155">
        <v>64350445</v>
      </c>
    </row>
    <row r="368" spans="1:8" ht="25.5" outlineLevel="4" x14ac:dyDescent="0.25">
      <c r="A368" s="154" t="s">
        <v>290</v>
      </c>
      <c r="B368" s="153" t="s">
        <v>1012</v>
      </c>
      <c r="C368" s="153" t="s">
        <v>385</v>
      </c>
      <c r="D368" s="153" t="s">
        <v>289</v>
      </c>
      <c r="E368" s="153"/>
      <c r="F368" s="152">
        <v>71601945</v>
      </c>
      <c r="G368" s="152">
        <v>69143345</v>
      </c>
      <c r="H368" s="151">
        <v>64350445</v>
      </c>
    </row>
    <row r="369" spans="1:8" outlineLevel="5" x14ac:dyDescent="0.25">
      <c r="A369" s="150" t="s">
        <v>288</v>
      </c>
      <c r="B369" s="149" t="s">
        <v>1012</v>
      </c>
      <c r="C369" s="149" t="s">
        <v>385</v>
      </c>
      <c r="D369" s="149" t="s">
        <v>287</v>
      </c>
      <c r="E369" s="149"/>
      <c r="F369" s="148">
        <v>71601945</v>
      </c>
      <c r="G369" s="148">
        <v>69143345</v>
      </c>
      <c r="H369" s="147">
        <v>64350445</v>
      </c>
    </row>
    <row r="370" spans="1:8" ht="38.25" outlineLevel="6" x14ac:dyDescent="0.25">
      <c r="A370" s="146" t="s">
        <v>45</v>
      </c>
      <c r="B370" s="145" t="s">
        <v>1012</v>
      </c>
      <c r="C370" s="145" t="s">
        <v>385</v>
      </c>
      <c r="D370" s="145" t="s">
        <v>408</v>
      </c>
      <c r="E370" s="145"/>
      <c r="F370" s="144">
        <v>1230300</v>
      </c>
      <c r="G370" s="144">
        <v>1230300</v>
      </c>
      <c r="H370" s="143">
        <v>1230300</v>
      </c>
    </row>
    <row r="371" spans="1:8" outlineLevel="7" x14ac:dyDescent="0.25">
      <c r="A371" s="142" t="s">
        <v>363</v>
      </c>
      <c r="B371" s="141" t="s">
        <v>1012</v>
      </c>
      <c r="C371" s="141" t="s">
        <v>385</v>
      </c>
      <c r="D371" s="141" t="s">
        <v>408</v>
      </c>
      <c r="E371" s="141" t="s">
        <v>361</v>
      </c>
      <c r="F371" s="140">
        <v>1230300</v>
      </c>
      <c r="G371" s="140">
        <v>1230300</v>
      </c>
      <c r="H371" s="139">
        <v>1230300</v>
      </c>
    </row>
    <row r="372" spans="1:8" ht="38.25" outlineLevel="6" x14ac:dyDescent="0.25">
      <c r="A372" s="146" t="s">
        <v>53</v>
      </c>
      <c r="B372" s="145" t="s">
        <v>1012</v>
      </c>
      <c r="C372" s="145" t="s">
        <v>385</v>
      </c>
      <c r="D372" s="145" t="s">
        <v>407</v>
      </c>
      <c r="E372" s="145"/>
      <c r="F372" s="144">
        <v>2695945</v>
      </c>
      <c r="G372" s="144">
        <v>2695945</v>
      </c>
      <c r="H372" s="143">
        <v>2695945</v>
      </c>
    </row>
    <row r="373" spans="1:8" outlineLevel="7" x14ac:dyDescent="0.25">
      <c r="A373" s="142" t="s">
        <v>363</v>
      </c>
      <c r="B373" s="141" t="s">
        <v>1012</v>
      </c>
      <c r="C373" s="141" t="s">
        <v>385</v>
      </c>
      <c r="D373" s="141" t="s">
        <v>407</v>
      </c>
      <c r="E373" s="141" t="s">
        <v>361</v>
      </c>
      <c r="F373" s="140">
        <v>2695945</v>
      </c>
      <c r="G373" s="140">
        <v>2695945</v>
      </c>
      <c r="H373" s="139">
        <v>2695945</v>
      </c>
    </row>
    <row r="374" spans="1:8" ht="25.5" outlineLevel="6" x14ac:dyDescent="0.25">
      <c r="A374" s="146" t="s">
        <v>406</v>
      </c>
      <c r="B374" s="145" t="s">
        <v>1012</v>
      </c>
      <c r="C374" s="145" t="s">
        <v>385</v>
      </c>
      <c r="D374" s="145" t="s">
        <v>405</v>
      </c>
      <c r="E374" s="145"/>
      <c r="F374" s="144">
        <v>67103800</v>
      </c>
      <c r="G374" s="144">
        <v>64645200</v>
      </c>
      <c r="H374" s="143">
        <v>59852300</v>
      </c>
    </row>
    <row r="375" spans="1:8" outlineLevel="7" x14ac:dyDescent="0.25">
      <c r="A375" s="142" t="s">
        <v>363</v>
      </c>
      <c r="B375" s="141" t="s">
        <v>1012</v>
      </c>
      <c r="C375" s="141" t="s">
        <v>385</v>
      </c>
      <c r="D375" s="141" t="s">
        <v>405</v>
      </c>
      <c r="E375" s="141" t="s">
        <v>361</v>
      </c>
      <c r="F375" s="140">
        <v>67103800</v>
      </c>
      <c r="G375" s="140">
        <v>64645200</v>
      </c>
      <c r="H375" s="139">
        <v>59852300</v>
      </c>
    </row>
    <row r="376" spans="1:8" ht="38.25" outlineLevel="6" x14ac:dyDescent="0.25">
      <c r="A376" s="146" t="s">
        <v>57</v>
      </c>
      <c r="B376" s="145" t="s">
        <v>1012</v>
      </c>
      <c r="C376" s="145" t="s">
        <v>385</v>
      </c>
      <c r="D376" s="145" t="s">
        <v>404</v>
      </c>
      <c r="E376" s="145"/>
      <c r="F376" s="144">
        <v>571900</v>
      </c>
      <c r="G376" s="144">
        <v>571900</v>
      </c>
      <c r="H376" s="143">
        <v>571900</v>
      </c>
    </row>
    <row r="377" spans="1:8" outlineLevel="7" x14ac:dyDescent="0.25">
      <c r="A377" s="142" t="s">
        <v>363</v>
      </c>
      <c r="B377" s="141" t="s">
        <v>1012</v>
      </c>
      <c r="C377" s="141" t="s">
        <v>385</v>
      </c>
      <c r="D377" s="141" t="s">
        <v>404</v>
      </c>
      <c r="E377" s="141" t="s">
        <v>361</v>
      </c>
      <c r="F377" s="140">
        <v>571900</v>
      </c>
      <c r="G377" s="140">
        <v>571900</v>
      </c>
      <c r="H377" s="139">
        <v>571900</v>
      </c>
    </row>
    <row r="378" spans="1:8" outlineLevel="2" x14ac:dyDescent="0.25">
      <c r="A378" s="162" t="s">
        <v>383</v>
      </c>
      <c r="B378" s="161" t="s">
        <v>1012</v>
      </c>
      <c r="C378" s="161" t="s">
        <v>342</v>
      </c>
      <c r="D378" s="161"/>
      <c r="E378" s="161"/>
      <c r="F378" s="160">
        <v>6894681</v>
      </c>
      <c r="G378" s="160">
        <v>6894681</v>
      </c>
      <c r="H378" s="159">
        <v>6894681</v>
      </c>
    </row>
    <row r="379" spans="1:8" ht="25.5" outlineLevel="3" x14ac:dyDescent="0.25">
      <c r="A379" s="158" t="s">
        <v>382</v>
      </c>
      <c r="B379" s="157" t="s">
        <v>1012</v>
      </c>
      <c r="C379" s="157" t="s">
        <v>342</v>
      </c>
      <c r="D379" s="157" t="s">
        <v>381</v>
      </c>
      <c r="E379" s="157"/>
      <c r="F379" s="156">
        <v>4424150</v>
      </c>
      <c r="G379" s="156">
        <v>4424150</v>
      </c>
      <c r="H379" s="155">
        <v>4424150</v>
      </c>
    </row>
    <row r="380" spans="1:8" outlineLevel="4" x14ac:dyDescent="0.25">
      <c r="A380" s="154" t="s">
        <v>380</v>
      </c>
      <c r="B380" s="153" t="s">
        <v>1012</v>
      </c>
      <c r="C380" s="153" t="s">
        <v>342</v>
      </c>
      <c r="D380" s="153" t="s">
        <v>379</v>
      </c>
      <c r="E380" s="153"/>
      <c r="F380" s="152">
        <v>4424150</v>
      </c>
      <c r="G380" s="152">
        <v>4424150</v>
      </c>
      <c r="H380" s="151">
        <v>4424150</v>
      </c>
    </row>
    <row r="381" spans="1:8" outlineLevel="5" x14ac:dyDescent="0.25">
      <c r="A381" s="150" t="s">
        <v>378</v>
      </c>
      <c r="B381" s="149" t="s">
        <v>1012</v>
      </c>
      <c r="C381" s="149" t="s">
        <v>342</v>
      </c>
      <c r="D381" s="149" t="s">
        <v>377</v>
      </c>
      <c r="E381" s="149"/>
      <c r="F381" s="148">
        <v>4424150</v>
      </c>
      <c r="G381" s="148">
        <v>4424150</v>
      </c>
      <c r="H381" s="147">
        <v>4424150</v>
      </c>
    </row>
    <row r="382" spans="1:8" ht="25.5" outlineLevel="6" x14ac:dyDescent="0.25">
      <c r="A382" s="146" t="s">
        <v>376</v>
      </c>
      <c r="B382" s="145" t="s">
        <v>1012</v>
      </c>
      <c r="C382" s="145" t="s">
        <v>342</v>
      </c>
      <c r="D382" s="145" t="s">
        <v>375</v>
      </c>
      <c r="E382" s="145"/>
      <c r="F382" s="144">
        <v>4424150</v>
      </c>
      <c r="G382" s="144">
        <v>4424150</v>
      </c>
      <c r="H382" s="143">
        <v>4424150</v>
      </c>
    </row>
    <row r="383" spans="1:8" outlineLevel="7" x14ac:dyDescent="0.25">
      <c r="A383" s="142" t="s">
        <v>299</v>
      </c>
      <c r="B383" s="141" t="s">
        <v>1012</v>
      </c>
      <c r="C383" s="141" t="s">
        <v>342</v>
      </c>
      <c r="D383" s="141" t="s">
        <v>375</v>
      </c>
      <c r="E383" s="141" t="s">
        <v>296</v>
      </c>
      <c r="F383" s="140">
        <v>4424150</v>
      </c>
      <c r="G383" s="140">
        <v>4424150</v>
      </c>
      <c r="H383" s="139">
        <v>4424150</v>
      </c>
    </row>
    <row r="384" spans="1:8" ht="25.5" outlineLevel="3" x14ac:dyDescent="0.25">
      <c r="A384" s="158" t="s">
        <v>374</v>
      </c>
      <c r="B384" s="157" t="s">
        <v>1012</v>
      </c>
      <c r="C384" s="157" t="s">
        <v>342</v>
      </c>
      <c r="D384" s="157" t="s">
        <v>373</v>
      </c>
      <c r="E384" s="157"/>
      <c r="F384" s="156">
        <v>2055000</v>
      </c>
      <c r="G384" s="156">
        <v>2055000</v>
      </c>
      <c r="H384" s="155">
        <v>2055000</v>
      </c>
    </row>
    <row r="385" spans="1:8" ht="25.5" outlineLevel="5" x14ac:dyDescent="0.25">
      <c r="A385" s="150" t="s">
        <v>372</v>
      </c>
      <c r="B385" s="149" t="s">
        <v>1012</v>
      </c>
      <c r="C385" s="149" t="s">
        <v>342</v>
      </c>
      <c r="D385" s="149" t="s">
        <v>371</v>
      </c>
      <c r="E385" s="149"/>
      <c r="F385" s="148">
        <v>2055000</v>
      </c>
      <c r="G385" s="148">
        <v>2055000</v>
      </c>
      <c r="H385" s="147">
        <v>2055000</v>
      </c>
    </row>
    <row r="386" spans="1:8" ht="25.5" outlineLevel="6" x14ac:dyDescent="0.25">
      <c r="A386" s="146" t="s">
        <v>368</v>
      </c>
      <c r="B386" s="145" t="s">
        <v>1012</v>
      </c>
      <c r="C386" s="145" t="s">
        <v>342</v>
      </c>
      <c r="D386" s="145" t="s">
        <v>367</v>
      </c>
      <c r="E386" s="145"/>
      <c r="F386" s="144">
        <v>1020000</v>
      </c>
      <c r="G386" s="144">
        <v>1020000</v>
      </c>
      <c r="H386" s="143">
        <v>1020000</v>
      </c>
    </row>
    <row r="387" spans="1:8" outlineLevel="7" x14ac:dyDescent="0.25">
      <c r="A387" s="142" t="s">
        <v>363</v>
      </c>
      <c r="B387" s="141" t="s">
        <v>1012</v>
      </c>
      <c r="C387" s="141" t="s">
        <v>342</v>
      </c>
      <c r="D387" s="141" t="s">
        <v>367</v>
      </c>
      <c r="E387" s="141" t="s">
        <v>361</v>
      </c>
      <c r="F387" s="140">
        <v>1020000</v>
      </c>
      <c r="G387" s="140">
        <v>1020000</v>
      </c>
      <c r="H387" s="139">
        <v>1020000</v>
      </c>
    </row>
    <row r="388" spans="1:8" outlineLevel="6" x14ac:dyDescent="0.25">
      <c r="A388" s="146" t="s">
        <v>364</v>
      </c>
      <c r="B388" s="145" t="s">
        <v>1012</v>
      </c>
      <c r="C388" s="145" t="s">
        <v>342</v>
      </c>
      <c r="D388" s="145" t="s">
        <v>362</v>
      </c>
      <c r="E388" s="145"/>
      <c r="F388" s="144">
        <v>1035000</v>
      </c>
      <c r="G388" s="144">
        <v>1035000</v>
      </c>
      <c r="H388" s="143">
        <v>1035000</v>
      </c>
    </row>
    <row r="389" spans="1:8" outlineLevel="7" x14ac:dyDescent="0.25">
      <c r="A389" s="142" t="s">
        <v>363</v>
      </c>
      <c r="B389" s="141" t="s">
        <v>1012</v>
      </c>
      <c r="C389" s="141" t="s">
        <v>342</v>
      </c>
      <c r="D389" s="141" t="s">
        <v>362</v>
      </c>
      <c r="E389" s="141" t="s">
        <v>361</v>
      </c>
      <c r="F389" s="140">
        <v>1035000</v>
      </c>
      <c r="G389" s="140">
        <v>1035000</v>
      </c>
      <c r="H389" s="139">
        <v>1035000</v>
      </c>
    </row>
    <row r="390" spans="1:8" ht="25.5" outlineLevel="3" x14ac:dyDescent="0.25">
      <c r="A390" s="158" t="s">
        <v>360</v>
      </c>
      <c r="B390" s="157" t="s">
        <v>1012</v>
      </c>
      <c r="C390" s="157" t="s">
        <v>342</v>
      </c>
      <c r="D390" s="157" t="s">
        <v>359</v>
      </c>
      <c r="E390" s="157"/>
      <c r="F390" s="156">
        <v>415531</v>
      </c>
      <c r="G390" s="156">
        <v>415531</v>
      </c>
      <c r="H390" s="155">
        <v>415531</v>
      </c>
    </row>
    <row r="391" spans="1:8" ht="25.5" outlineLevel="4" x14ac:dyDescent="0.25">
      <c r="A391" s="154" t="s">
        <v>358</v>
      </c>
      <c r="B391" s="153" t="s">
        <v>1012</v>
      </c>
      <c r="C391" s="153" t="s">
        <v>342</v>
      </c>
      <c r="D391" s="153" t="s">
        <v>357</v>
      </c>
      <c r="E391" s="153"/>
      <c r="F391" s="152">
        <v>415531</v>
      </c>
      <c r="G391" s="152">
        <v>415531</v>
      </c>
      <c r="H391" s="151">
        <v>415531</v>
      </c>
    </row>
    <row r="392" spans="1:8" ht="25.5" outlineLevel="5" x14ac:dyDescent="0.25">
      <c r="A392" s="150" t="s">
        <v>356</v>
      </c>
      <c r="B392" s="149" t="s">
        <v>1012</v>
      </c>
      <c r="C392" s="149" t="s">
        <v>342</v>
      </c>
      <c r="D392" s="149" t="s">
        <v>355</v>
      </c>
      <c r="E392" s="149"/>
      <c r="F392" s="148">
        <v>415531</v>
      </c>
      <c r="G392" s="148">
        <v>415531</v>
      </c>
      <c r="H392" s="147">
        <v>415531</v>
      </c>
    </row>
    <row r="393" spans="1:8" ht="76.5" outlineLevel="6" x14ac:dyDescent="0.25">
      <c r="A393" s="146" t="s">
        <v>354</v>
      </c>
      <c r="B393" s="145" t="s">
        <v>1012</v>
      </c>
      <c r="C393" s="145" t="s">
        <v>342</v>
      </c>
      <c r="D393" s="145" t="s">
        <v>353</v>
      </c>
      <c r="E393" s="145"/>
      <c r="F393" s="144">
        <v>354048</v>
      </c>
      <c r="G393" s="144">
        <v>354048</v>
      </c>
      <c r="H393" s="143">
        <v>354048</v>
      </c>
    </row>
    <row r="394" spans="1:8" outlineLevel="7" x14ac:dyDescent="0.25">
      <c r="A394" s="142" t="s">
        <v>285</v>
      </c>
      <c r="B394" s="141" t="s">
        <v>1012</v>
      </c>
      <c r="C394" s="141" t="s">
        <v>342</v>
      </c>
      <c r="D394" s="141" t="s">
        <v>353</v>
      </c>
      <c r="E394" s="141" t="s">
        <v>282</v>
      </c>
      <c r="F394" s="140">
        <v>354048</v>
      </c>
      <c r="G394" s="140">
        <v>354048</v>
      </c>
      <c r="H394" s="139">
        <v>354048</v>
      </c>
    </row>
    <row r="395" spans="1:8" ht="89.25" outlineLevel="6" x14ac:dyDescent="0.25">
      <c r="A395" s="146" t="s">
        <v>352</v>
      </c>
      <c r="B395" s="145" t="s">
        <v>1012</v>
      </c>
      <c r="C395" s="145" t="s">
        <v>342</v>
      </c>
      <c r="D395" s="145" t="s">
        <v>351</v>
      </c>
      <c r="E395" s="145"/>
      <c r="F395" s="144">
        <v>61483</v>
      </c>
      <c r="G395" s="144">
        <v>61483</v>
      </c>
      <c r="H395" s="143">
        <v>61483</v>
      </c>
    </row>
    <row r="396" spans="1:8" outlineLevel="7" x14ac:dyDescent="0.25">
      <c r="A396" s="142" t="s">
        <v>285</v>
      </c>
      <c r="B396" s="141" t="s">
        <v>1012</v>
      </c>
      <c r="C396" s="141" t="s">
        <v>342</v>
      </c>
      <c r="D396" s="141" t="s">
        <v>351</v>
      </c>
      <c r="E396" s="141" t="s">
        <v>282</v>
      </c>
      <c r="F396" s="140">
        <v>61483</v>
      </c>
      <c r="G396" s="140">
        <v>61483</v>
      </c>
      <c r="H396" s="139">
        <v>61483</v>
      </c>
    </row>
    <row r="397" spans="1:8" outlineLevel="1" x14ac:dyDescent="0.25">
      <c r="A397" s="166" t="s">
        <v>295</v>
      </c>
      <c r="B397" s="165" t="s">
        <v>1012</v>
      </c>
      <c r="C397" s="165" t="s">
        <v>294</v>
      </c>
      <c r="D397" s="165"/>
      <c r="E397" s="165"/>
      <c r="F397" s="164">
        <v>2400000</v>
      </c>
      <c r="G397" s="164">
        <v>2400000</v>
      </c>
      <c r="H397" s="163">
        <v>2400000</v>
      </c>
    </row>
    <row r="398" spans="1:8" outlineLevel="2" x14ac:dyDescent="0.25">
      <c r="A398" s="162" t="s">
        <v>293</v>
      </c>
      <c r="B398" s="161" t="s">
        <v>1012</v>
      </c>
      <c r="C398" s="161" t="s">
        <v>284</v>
      </c>
      <c r="D398" s="161"/>
      <c r="E398" s="161"/>
      <c r="F398" s="160">
        <v>2400000</v>
      </c>
      <c r="G398" s="160">
        <v>2400000</v>
      </c>
      <c r="H398" s="159">
        <v>2400000</v>
      </c>
    </row>
    <row r="399" spans="1:8" ht="25.5" outlineLevel="3" x14ac:dyDescent="0.25">
      <c r="A399" s="158" t="s">
        <v>292</v>
      </c>
      <c r="B399" s="157" t="s">
        <v>1012</v>
      </c>
      <c r="C399" s="157" t="s">
        <v>284</v>
      </c>
      <c r="D399" s="157" t="s">
        <v>291</v>
      </c>
      <c r="E399" s="157"/>
      <c r="F399" s="156">
        <v>2400000</v>
      </c>
      <c r="G399" s="156">
        <v>2400000</v>
      </c>
      <c r="H399" s="155">
        <v>2400000</v>
      </c>
    </row>
    <row r="400" spans="1:8" ht="25.5" outlineLevel="4" x14ac:dyDescent="0.25">
      <c r="A400" s="154" t="s">
        <v>290</v>
      </c>
      <c r="B400" s="153" t="s">
        <v>1012</v>
      </c>
      <c r="C400" s="153" t="s">
        <v>284</v>
      </c>
      <c r="D400" s="153" t="s">
        <v>289</v>
      </c>
      <c r="E400" s="153"/>
      <c r="F400" s="152">
        <v>2400000</v>
      </c>
      <c r="G400" s="152">
        <v>2400000</v>
      </c>
      <c r="H400" s="151">
        <v>2400000</v>
      </c>
    </row>
    <row r="401" spans="1:8" outlineLevel="5" x14ac:dyDescent="0.25">
      <c r="A401" s="150" t="s">
        <v>288</v>
      </c>
      <c r="B401" s="149" t="s">
        <v>1012</v>
      </c>
      <c r="C401" s="149" t="s">
        <v>284</v>
      </c>
      <c r="D401" s="149" t="s">
        <v>287</v>
      </c>
      <c r="E401" s="149"/>
      <c r="F401" s="148">
        <v>2400000</v>
      </c>
      <c r="G401" s="148">
        <v>2400000</v>
      </c>
      <c r="H401" s="147">
        <v>2400000</v>
      </c>
    </row>
    <row r="402" spans="1:8" ht="51" outlineLevel="6" x14ac:dyDescent="0.25">
      <c r="A402" s="146" t="s">
        <v>286</v>
      </c>
      <c r="B402" s="145" t="s">
        <v>1012</v>
      </c>
      <c r="C402" s="145" t="s">
        <v>284</v>
      </c>
      <c r="D402" s="145" t="s">
        <v>283</v>
      </c>
      <c r="E402" s="145"/>
      <c r="F402" s="144">
        <v>2400000</v>
      </c>
      <c r="G402" s="144">
        <v>2400000</v>
      </c>
      <c r="H402" s="143">
        <v>2400000</v>
      </c>
    </row>
    <row r="403" spans="1:8" outlineLevel="7" x14ac:dyDescent="0.25">
      <c r="A403" s="142" t="s">
        <v>285</v>
      </c>
      <c r="B403" s="141" t="s">
        <v>1012</v>
      </c>
      <c r="C403" s="141" t="s">
        <v>284</v>
      </c>
      <c r="D403" s="141" t="s">
        <v>283</v>
      </c>
      <c r="E403" s="141" t="s">
        <v>282</v>
      </c>
      <c r="F403" s="140">
        <v>2400000</v>
      </c>
      <c r="G403" s="140">
        <v>2400000</v>
      </c>
      <c r="H403" s="139">
        <v>2400000</v>
      </c>
    </row>
    <row r="404" spans="1:8" ht="30.75" thickBot="1" x14ac:dyDescent="0.3">
      <c r="A404" s="170" t="s">
        <v>1011</v>
      </c>
      <c r="B404" s="169" t="s">
        <v>1010</v>
      </c>
      <c r="C404" s="169"/>
      <c r="D404" s="169"/>
      <c r="E404" s="169"/>
      <c r="F404" s="168">
        <v>57957411.5</v>
      </c>
      <c r="G404" s="168">
        <v>77710109.640000001</v>
      </c>
      <c r="H404" s="167">
        <v>62207942.689999998</v>
      </c>
    </row>
    <row r="405" spans="1:8" outlineLevel="1" x14ac:dyDescent="0.25">
      <c r="A405" s="166" t="s">
        <v>983</v>
      </c>
      <c r="B405" s="165" t="s">
        <v>1010</v>
      </c>
      <c r="C405" s="165" t="s">
        <v>982</v>
      </c>
      <c r="D405" s="165"/>
      <c r="E405" s="165"/>
      <c r="F405" s="164">
        <v>25360300.420000002</v>
      </c>
      <c r="G405" s="164">
        <v>28436663.100000001</v>
      </c>
      <c r="H405" s="163">
        <v>9534911.1999999993</v>
      </c>
    </row>
    <row r="406" spans="1:8" outlineLevel="2" x14ac:dyDescent="0.25">
      <c r="A406" s="162" t="s">
        <v>942</v>
      </c>
      <c r="B406" s="161" t="s">
        <v>1010</v>
      </c>
      <c r="C406" s="161" t="s">
        <v>843</v>
      </c>
      <c r="D406" s="161"/>
      <c r="E406" s="161"/>
      <c r="F406" s="160">
        <v>25360300.420000002</v>
      </c>
      <c r="G406" s="160">
        <v>28436663.100000001</v>
      </c>
      <c r="H406" s="159">
        <v>9534911.1999999993</v>
      </c>
    </row>
    <row r="407" spans="1:8" ht="25.5" outlineLevel="3" x14ac:dyDescent="0.25">
      <c r="A407" s="158" t="s">
        <v>854</v>
      </c>
      <c r="B407" s="157" t="s">
        <v>1010</v>
      </c>
      <c r="C407" s="157" t="s">
        <v>843</v>
      </c>
      <c r="D407" s="157" t="s">
        <v>853</v>
      </c>
      <c r="E407" s="157"/>
      <c r="F407" s="156">
        <v>25360300.420000002</v>
      </c>
      <c r="G407" s="156">
        <v>28436663.100000001</v>
      </c>
      <c r="H407" s="155">
        <v>9534911.1999999993</v>
      </c>
    </row>
    <row r="408" spans="1:8" ht="38.25" outlineLevel="6" x14ac:dyDescent="0.25">
      <c r="A408" s="146" t="s">
        <v>852</v>
      </c>
      <c r="B408" s="145" t="s">
        <v>1010</v>
      </c>
      <c r="C408" s="145" t="s">
        <v>843</v>
      </c>
      <c r="D408" s="145" t="s">
        <v>851</v>
      </c>
      <c r="E408" s="145"/>
      <c r="F408" s="144">
        <v>14655000</v>
      </c>
      <c r="G408" s="144">
        <v>15000000</v>
      </c>
      <c r="H408" s="143">
        <v>5000000</v>
      </c>
    </row>
    <row r="409" spans="1:8" outlineLevel="7" x14ac:dyDescent="0.25">
      <c r="A409" s="142" t="s">
        <v>285</v>
      </c>
      <c r="B409" s="141" t="s">
        <v>1010</v>
      </c>
      <c r="C409" s="141" t="s">
        <v>843</v>
      </c>
      <c r="D409" s="141" t="s">
        <v>851</v>
      </c>
      <c r="E409" s="141" t="s">
        <v>282</v>
      </c>
      <c r="F409" s="140">
        <v>14655000</v>
      </c>
      <c r="G409" s="140">
        <v>15000000</v>
      </c>
      <c r="H409" s="139">
        <v>5000000</v>
      </c>
    </row>
    <row r="410" spans="1:8" ht="25.5" outlineLevel="6" x14ac:dyDescent="0.25">
      <c r="A410" s="146" t="s">
        <v>850</v>
      </c>
      <c r="B410" s="145" t="s">
        <v>1010</v>
      </c>
      <c r="C410" s="145" t="s">
        <v>843</v>
      </c>
      <c r="D410" s="145" t="s">
        <v>849</v>
      </c>
      <c r="E410" s="145"/>
      <c r="F410" s="144">
        <v>9220882.9100000001</v>
      </c>
      <c r="G410" s="144">
        <v>11874663.1</v>
      </c>
      <c r="H410" s="143">
        <v>2972911.2</v>
      </c>
    </row>
    <row r="411" spans="1:8" outlineLevel="7" x14ac:dyDescent="0.25">
      <c r="A411" s="142" t="s">
        <v>285</v>
      </c>
      <c r="B411" s="141" t="s">
        <v>1010</v>
      </c>
      <c r="C411" s="141" t="s">
        <v>843</v>
      </c>
      <c r="D411" s="141" t="s">
        <v>849</v>
      </c>
      <c r="E411" s="141" t="s">
        <v>282</v>
      </c>
      <c r="F411" s="140">
        <v>9220882.9100000001</v>
      </c>
      <c r="G411" s="140">
        <v>11874663.1</v>
      </c>
      <c r="H411" s="139">
        <v>2972911.2</v>
      </c>
    </row>
    <row r="412" spans="1:8" ht="38.25" outlineLevel="6" x14ac:dyDescent="0.25">
      <c r="A412" s="146" t="s">
        <v>848</v>
      </c>
      <c r="B412" s="145" t="s">
        <v>1010</v>
      </c>
      <c r="C412" s="145" t="s">
        <v>843</v>
      </c>
      <c r="D412" s="145" t="s">
        <v>847</v>
      </c>
      <c r="E412" s="145"/>
      <c r="F412" s="144">
        <v>1484417.51</v>
      </c>
      <c r="G412" s="144">
        <v>1562000</v>
      </c>
      <c r="H412" s="143">
        <v>1562000</v>
      </c>
    </row>
    <row r="413" spans="1:8" outlineLevel="7" x14ac:dyDescent="0.25">
      <c r="A413" s="142" t="s">
        <v>285</v>
      </c>
      <c r="B413" s="141" t="s">
        <v>1010</v>
      </c>
      <c r="C413" s="141" t="s">
        <v>843</v>
      </c>
      <c r="D413" s="141" t="s">
        <v>847</v>
      </c>
      <c r="E413" s="141" t="s">
        <v>282</v>
      </c>
      <c r="F413" s="140">
        <v>1484417.51</v>
      </c>
      <c r="G413" s="140">
        <v>1562000</v>
      </c>
      <c r="H413" s="139">
        <v>1562000</v>
      </c>
    </row>
    <row r="414" spans="1:8" outlineLevel="1" x14ac:dyDescent="0.25">
      <c r="A414" s="166" t="s">
        <v>281</v>
      </c>
      <c r="B414" s="165" t="s">
        <v>1010</v>
      </c>
      <c r="C414" s="165" t="s">
        <v>280</v>
      </c>
      <c r="D414" s="165"/>
      <c r="E414" s="165"/>
      <c r="F414" s="164">
        <v>32597111.079999998</v>
      </c>
      <c r="G414" s="164">
        <v>49273446.539999999</v>
      </c>
      <c r="H414" s="163">
        <v>52673031.490000002</v>
      </c>
    </row>
    <row r="415" spans="1:8" outlineLevel="2" x14ac:dyDescent="0.25">
      <c r="A415" s="162" t="s">
        <v>279</v>
      </c>
      <c r="B415" s="161" t="s">
        <v>1010</v>
      </c>
      <c r="C415" s="161" t="s">
        <v>268</v>
      </c>
      <c r="D415" s="161"/>
      <c r="E415" s="161"/>
      <c r="F415" s="160">
        <v>32597111.079999998</v>
      </c>
      <c r="G415" s="160">
        <v>49273446.539999999</v>
      </c>
      <c r="H415" s="159">
        <v>52673031.490000002</v>
      </c>
    </row>
    <row r="416" spans="1:8" ht="25.5" outlineLevel="3" x14ac:dyDescent="0.25">
      <c r="A416" s="158" t="s">
        <v>278</v>
      </c>
      <c r="B416" s="157" t="s">
        <v>1010</v>
      </c>
      <c r="C416" s="157" t="s">
        <v>268</v>
      </c>
      <c r="D416" s="157" t="s">
        <v>277</v>
      </c>
      <c r="E416" s="157"/>
      <c r="F416" s="156">
        <v>32597111.079999998</v>
      </c>
      <c r="G416" s="156">
        <v>49273446.539999999</v>
      </c>
      <c r="H416" s="155">
        <v>52673031.490000002</v>
      </c>
    </row>
    <row r="417" spans="1:8" ht="25.5" outlineLevel="4" x14ac:dyDescent="0.25">
      <c r="A417" s="154" t="s">
        <v>276</v>
      </c>
      <c r="B417" s="153" t="s">
        <v>1010</v>
      </c>
      <c r="C417" s="153" t="s">
        <v>268</v>
      </c>
      <c r="D417" s="153" t="s">
        <v>275</v>
      </c>
      <c r="E417" s="153"/>
      <c r="F417" s="152">
        <v>32597111.079999998</v>
      </c>
      <c r="G417" s="152">
        <v>49273446.539999999</v>
      </c>
      <c r="H417" s="151">
        <v>52673031.490000002</v>
      </c>
    </row>
    <row r="418" spans="1:8" outlineLevel="5" x14ac:dyDescent="0.25">
      <c r="A418" s="150" t="s">
        <v>274</v>
      </c>
      <c r="B418" s="149" t="s">
        <v>1010</v>
      </c>
      <c r="C418" s="149" t="s">
        <v>268</v>
      </c>
      <c r="D418" s="149" t="s">
        <v>273</v>
      </c>
      <c r="E418" s="149"/>
      <c r="F418" s="148">
        <v>32597111.079999998</v>
      </c>
      <c r="G418" s="148">
        <v>49273446.539999999</v>
      </c>
      <c r="H418" s="147">
        <v>52673031.490000002</v>
      </c>
    </row>
    <row r="419" spans="1:8" outlineLevel="6" x14ac:dyDescent="0.25">
      <c r="A419" s="146" t="s">
        <v>272</v>
      </c>
      <c r="B419" s="145" t="s">
        <v>1010</v>
      </c>
      <c r="C419" s="145" t="s">
        <v>268</v>
      </c>
      <c r="D419" s="145" t="s">
        <v>271</v>
      </c>
      <c r="E419" s="145"/>
      <c r="F419" s="144">
        <v>32333994.16</v>
      </c>
      <c r="G419" s="144">
        <v>49085700.149999999</v>
      </c>
      <c r="H419" s="143">
        <v>52547509.090000004</v>
      </c>
    </row>
    <row r="420" spans="1:8" outlineLevel="7" x14ac:dyDescent="0.25">
      <c r="A420" s="142" t="s">
        <v>269</v>
      </c>
      <c r="B420" s="141" t="s">
        <v>1010</v>
      </c>
      <c r="C420" s="141" t="s">
        <v>268</v>
      </c>
      <c r="D420" s="141" t="s">
        <v>271</v>
      </c>
      <c r="E420" s="141" t="s">
        <v>266</v>
      </c>
      <c r="F420" s="140">
        <v>32333994.16</v>
      </c>
      <c r="G420" s="140">
        <v>49085700.149999999</v>
      </c>
      <c r="H420" s="139">
        <v>52547509.090000004</v>
      </c>
    </row>
    <row r="421" spans="1:8" outlineLevel="6" x14ac:dyDescent="0.25">
      <c r="A421" s="146" t="s">
        <v>270</v>
      </c>
      <c r="B421" s="145" t="s">
        <v>1010</v>
      </c>
      <c r="C421" s="145" t="s">
        <v>268</v>
      </c>
      <c r="D421" s="145" t="s">
        <v>267</v>
      </c>
      <c r="E421" s="145"/>
      <c r="F421" s="144">
        <v>263116.92</v>
      </c>
      <c r="G421" s="144">
        <v>187746.39</v>
      </c>
      <c r="H421" s="143">
        <v>125522.4</v>
      </c>
    </row>
    <row r="422" spans="1:8" outlineLevel="7" x14ac:dyDescent="0.25">
      <c r="A422" s="142" t="s">
        <v>269</v>
      </c>
      <c r="B422" s="141" t="s">
        <v>1010</v>
      </c>
      <c r="C422" s="141" t="s">
        <v>268</v>
      </c>
      <c r="D422" s="141" t="s">
        <v>267</v>
      </c>
      <c r="E422" s="141" t="s">
        <v>266</v>
      </c>
      <c r="F422" s="140">
        <v>263116.92</v>
      </c>
      <c r="G422" s="140">
        <v>187746.39</v>
      </c>
      <c r="H422" s="139">
        <v>125522.4</v>
      </c>
    </row>
    <row r="423" spans="1:8" ht="30.75" thickBot="1" x14ac:dyDescent="0.3">
      <c r="A423" s="170" t="s">
        <v>1009</v>
      </c>
      <c r="B423" s="169" t="s">
        <v>1008</v>
      </c>
      <c r="C423" s="169"/>
      <c r="D423" s="169"/>
      <c r="E423" s="169"/>
      <c r="F423" s="168">
        <v>9309936.8200000003</v>
      </c>
      <c r="G423" s="168">
        <v>9000982.8200000003</v>
      </c>
      <c r="H423" s="167">
        <v>9242903.8200000003</v>
      </c>
    </row>
    <row r="424" spans="1:8" outlineLevel="1" x14ac:dyDescent="0.25">
      <c r="A424" s="166" t="s">
        <v>983</v>
      </c>
      <c r="B424" s="165" t="s">
        <v>1008</v>
      </c>
      <c r="C424" s="165" t="s">
        <v>982</v>
      </c>
      <c r="D424" s="165"/>
      <c r="E424" s="165"/>
      <c r="F424" s="164">
        <v>9309936.8200000003</v>
      </c>
      <c r="G424" s="164">
        <v>9000982.8200000003</v>
      </c>
      <c r="H424" s="163">
        <v>9242903.8200000003</v>
      </c>
    </row>
    <row r="425" spans="1:8" ht="25.5" outlineLevel="2" x14ac:dyDescent="0.25">
      <c r="A425" s="162" t="s">
        <v>957</v>
      </c>
      <c r="B425" s="161" t="s">
        <v>1008</v>
      </c>
      <c r="C425" s="161" t="s">
        <v>950</v>
      </c>
      <c r="D425" s="161"/>
      <c r="E425" s="161"/>
      <c r="F425" s="160">
        <v>9290936.8200000003</v>
      </c>
      <c r="G425" s="160">
        <v>8981982.8200000003</v>
      </c>
      <c r="H425" s="159">
        <v>9223903.8200000003</v>
      </c>
    </row>
    <row r="426" spans="1:8" ht="25.5" outlineLevel="3" x14ac:dyDescent="0.25">
      <c r="A426" s="158" t="s">
        <v>846</v>
      </c>
      <c r="B426" s="157" t="s">
        <v>1008</v>
      </c>
      <c r="C426" s="157" t="s">
        <v>950</v>
      </c>
      <c r="D426" s="157" t="s">
        <v>845</v>
      </c>
      <c r="E426" s="157"/>
      <c r="F426" s="156">
        <v>9290936.8200000003</v>
      </c>
      <c r="G426" s="156">
        <v>8981982.8200000003</v>
      </c>
      <c r="H426" s="155">
        <v>9223903.8200000003</v>
      </c>
    </row>
    <row r="427" spans="1:8" ht="25.5" outlineLevel="6" x14ac:dyDescent="0.25">
      <c r="A427" s="146" t="s">
        <v>956</v>
      </c>
      <c r="B427" s="145" t="s">
        <v>1008</v>
      </c>
      <c r="C427" s="145" t="s">
        <v>950</v>
      </c>
      <c r="D427" s="145" t="s">
        <v>955</v>
      </c>
      <c r="E427" s="145"/>
      <c r="F427" s="144">
        <v>2274268.52</v>
      </c>
      <c r="G427" s="144">
        <v>2274268.52</v>
      </c>
      <c r="H427" s="143">
        <v>2274268.52</v>
      </c>
    </row>
    <row r="428" spans="1:8" ht="38.25" outlineLevel="7" x14ac:dyDescent="0.25">
      <c r="A428" s="142" t="s">
        <v>432</v>
      </c>
      <c r="B428" s="141" t="s">
        <v>1008</v>
      </c>
      <c r="C428" s="141" t="s">
        <v>950</v>
      </c>
      <c r="D428" s="141" t="s">
        <v>955</v>
      </c>
      <c r="E428" s="141" t="s">
        <v>431</v>
      </c>
      <c r="F428" s="140">
        <v>2274268.52</v>
      </c>
      <c r="G428" s="140">
        <v>2274268.52</v>
      </c>
      <c r="H428" s="139">
        <v>2274268.52</v>
      </c>
    </row>
    <row r="429" spans="1:8" outlineLevel="6" x14ac:dyDescent="0.25">
      <c r="A429" s="146" t="s">
        <v>954</v>
      </c>
      <c r="B429" s="145" t="s">
        <v>1008</v>
      </c>
      <c r="C429" s="145" t="s">
        <v>950</v>
      </c>
      <c r="D429" s="145" t="s">
        <v>953</v>
      </c>
      <c r="E429" s="145"/>
      <c r="F429" s="144">
        <v>6475025.2999999998</v>
      </c>
      <c r="G429" s="144">
        <v>6475025.2999999998</v>
      </c>
      <c r="H429" s="143">
        <v>6475025.2999999998</v>
      </c>
    </row>
    <row r="430" spans="1:8" ht="38.25" outlineLevel="7" x14ac:dyDescent="0.25">
      <c r="A430" s="142" t="s">
        <v>432</v>
      </c>
      <c r="B430" s="141" t="s">
        <v>1008</v>
      </c>
      <c r="C430" s="141" t="s">
        <v>950</v>
      </c>
      <c r="D430" s="141" t="s">
        <v>953</v>
      </c>
      <c r="E430" s="141" t="s">
        <v>431</v>
      </c>
      <c r="F430" s="140">
        <v>6475025.2999999998</v>
      </c>
      <c r="G430" s="140">
        <v>6475025.2999999998</v>
      </c>
      <c r="H430" s="139">
        <v>6475025.2999999998</v>
      </c>
    </row>
    <row r="431" spans="1:8" outlineLevel="6" x14ac:dyDescent="0.25">
      <c r="A431" s="146" t="s">
        <v>952</v>
      </c>
      <c r="B431" s="145" t="s">
        <v>1008</v>
      </c>
      <c r="C431" s="145" t="s">
        <v>950</v>
      </c>
      <c r="D431" s="145" t="s">
        <v>951</v>
      </c>
      <c r="E431" s="145"/>
      <c r="F431" s="144">
        <v>145253</v>
      </c>
      <c r="G431" s="144">
        <v>78220</v>
      </c>
      <c r="H431" s="143">
        <v>78220</v>
      </c>
    </row>
    <row r="432" spans="1:8" ht="38.25" outlineLevel="7" x14ac:dyDescent="0.25">
      <c r="A432" s="142" t="s">
        <v>432</v>
      </c>
      <c r="B432" s="141" t="s">
        <v>1008</v>
      </c>
      <c r="C432" s="141" t="s">
        <v>950</v>
      </c>
      <c r="D432" s="141" t="s">
        <v>951</v>
      </c>
      <c r="E432" s="141" t="s">
        <v>431</v>
      </c>
      <c r="F432" s="140">
        <v>35233</v>
      </c>
      <c r="G432" s="140">
        <v>0</v>
      </c>
      <c r="H432" s="139">
        <v>0</v>
      </c>
    </row>
    <row r="433" spans="1:8" outlineLevel="7" x14ac:dyDescent="0.25">
      <c r="A433" s="142" t="s">
        <v>343</v>
      </c>
      <c r="B433" s="141" t="s">
        <v>1008</v>
      </c>
      <c r="C433" s="141" t="s">
        <v>950</v>
      </c>
      <c r="D433" s="141" t="s">
        <v>951</v>
      </c>
      <c r="E433" s="141" t="s">
        <v>340</v>
      </c>
      <c r="F433" s="140">
        <v>110020</v>
      </c>
      <c r="G433" s="140">
        <v>78220</v>
      </c>
      <c r="H433" s="139">
        <v>78220</v>
      </c>
    </row>
    <row r="434" spans="1:8" ht="25.5" outlineLevel="6" x14ac:dyDescent="0.25">
      <c r="A434" s="146" t="s">
        <v>493</v>
      </c>
      <c r="B434" s="145" t="s">
        <v>1008</v>
      </c>
      <c r="C434" s="145" t="s">
        <v>950</v>
      </c>
      <c r="D434" s="145" t="s">
        <v>949</v>
      </c>
      <c r="E434" s="145"/>
      <c r="F434" s="144">
        <v>396390</v>
      </c>
      <c r="G434" s="144">
        <v>154469</v>
      </c>
      <c r="H434" s="143">
        <v>396390</v>
      </c>
    </row>
    <row r="435" spans="1:8" ht="38.25" outlineLevel="7" x14ac:dyDescent="0.25">
      <c r="A435" s="142" t="s">
        <v>432</v>
      </c>
      <c r="B435" s="141" t="s">
        <v>1008</v>
      </c>
      <c r="C435" s="141" t="s">
        <v>950</v>
      </c>
      <c r="D435" s="141" t="s">
        <v>949</v>
      </c>
      <c r="E435" s="141" t="s">
        <v>431</v>
      </c>
      <c r="F435" s="140">
        <v>396390</v>
      </c>
      <c r="G435" s="140">
        <v>154469</v>
      </c>
      <c r="H435" s="139">
        <v>396390</v>
      </c>
    </row>
    <row r="436" spans="1:8" outlineLevel="2" x14ac:dyDescent="0.25">
      <c r="A436" s="162" t="s">
        <v>942</v>
      </c>
      <c r="B436" s="161" t="s">
        <v>1008</v>
      </c>
      <c r="C436" s="161" t="s">
        <v>843</v>
      </c>
      <c r="D436" s="161"/>
      <c r="E436" s="161"/>
      <c r="F436" s="160">
        <v>19000</v>
      </c>
      <c r="G436" s="160">
        <v>19000</v>
      </c>
      <c r="H436" s="159">
        <v>19000</v>
      </c>
    </row>
    <row r="437" spans="1:8" ht="25.5" outlineLevel="3" x14ac:dyDescent="0.25">
      <c r="A437" s="158" t="s">
        <v>846</v>
      </c>
      <c r="B437" s="157" t="s">
        <v>1008</v>
      </c>
      <c r="C437" s="157" t="s">
        <v>843</v>
      </c>
      <c r="D437" s="157" t="s">
        <v>845</v>
      </c>
      <c r="E437" s="157"/>
      <c r="F437" s="156">
        <v>19000</v>
      </c>
      <c r="G437" s="156">
        <v>19000</v>
      </c>
      <c r="H437" s="155">
        <v>19000</v>
      </c>
    </row>
    <row r="438" spans="1:8" ht="25.5" outlineLevel="6" x14ac:dyDescent="0.25">
      <c r="A438" s="146" t="s">
        <v>844</v>
      </c>
      <c r="B438" s="145" t="s">
        <v>1008</v>
      </c>
      <c r="C438" s="145" t="s">
        <v>843</v>
      </c>
      <c r="D438" s="145" t="s">
        <v>842</v>
      </c>
      <c r="E438" s="145"/>
      <c r="F438" s="144">
        <v>19000</v>
      </c>
      <c r="G438" s="144">
        <v>19000</v>
      </c>
      <c r="H438" s="143">
        <v>19000</v>
      </c>
    </row>
    <row r="439" spans="1:8" outlineLevel="7" x14ac:dyDescent="0.25">
      <c r="A439" s="142" t="s">
        <v>285</v>
      </c>
      <c r="B439" s="141" t="s">
        <v>1008</v>
      </c>
      <c r="C439" s="141" t="s">
        <v>843</v>
      </c>
      <c r="D439" s="141" t="s">
        <v>842</v>
      </c>
      <c r="E439" s="141" t="s">
        <v>282</v>
      </c>
      <c r="F439" s="140">
        <v>19000</v>
      </c>
      <c r="G439" s="140">
        <v>19000</v>
      </c>
      <c r="H439" s="139">
        <v>19000</v>
      </c>
    </row>
    <row r="440" spans="1:8" ht="30.75" thickBot="1" x14ac:dyDescent="0.3">
      <c r="A440" s="170" t="s">
        <v>1007</v>
      </c>
      <c r="B440" s="169" t="s">
        <v>1006</v>
      </c>
      <c r="C440" s="169"/>
      <c r="D440" s="169"/>
      <c r="E440" s="169"/>
      <c r="F440" s="168">
        <v>1555059484.3399999</v>
      </c>
      <c r="G440" s="168">
        <v>1555161332.74</v>
      </c>
      <c r="H440" s="167">
        <v>1612468353.71</v>
      </c>
    </row>
    <row r="441" spans="1:8" outlineLevel="1" x14ac:dyDescent="0.25">
      <c r="A441" s="166" t="s">
        <v>983</v>
      </c>
      <c r="B441" s="165" t="s">
        <v>1006</v>
      </c>
      <c r="C441" s="165" t="s">
        <v>982</v>
      </c>
      <c r="D441" s="165"/>
      <c r="E441" s="165"/>
      <c r="F441" s="164">
        <v>20326462.210000001</v>
      </c>
      <c r="G441" s="164">
        <v>20309628.870000001</v>
      </c>
      <c r="H441" s="163">
        <v>20309628.870000001</v>
      </c>
    </row>
    <row r="442" spans="1:8" outlineLevel="2" x14ac:dyDescent="0.25">
      <c r="A442" s="162" t="s">
        <v>942</v>
      </c>
      <c r="B442" s="161" t="s">
        <v>1006</v>
      </c>
      <c r="C442" s="161" t="s">
        <v>843</v>
      </c>
      <c r="D442" s="161"/>
      <c r="E442" s="161"/>
      <c r="F442" s="160">
        <v>20326462.210000001</v>
      </c>
      <c r="G442" s="160">
        <v>20309628.870000001</v>
      </c>
      <c r="H442" s="159">
        <v>20309628.870000001</v>
      </c>
    </row>
    <row r="443" spans="1:8" ht="25.5" outlineLevel="3" x14ac:dyDescent="0.25">
      <c r="A443" s="158" t="s">
        <v>416</v>
      </c>
      <c r="B443" s="157" t="s">
        <v>1006</v>
      </c>
      <c r="C443" s="157" t="s">
        <v>843</v>
      </c>
      <c r="D443" s="157" t="s">
        <v>415</v>
      </c>
      <c r="E443" s="157"/>
      <c r="F443" s="156">
        <v>20326462.210000001</v>
      </c>
      <c r="G443" s="156">
        <v>20309628.870000001</v>
      </c>
      <c r="H443" s="155">
        <v>20309628.870000001</v>
      </c>
    </row>
    <row r="444" spans="1:8" ht="25.5" outlineLevel="4" x14ac:dyDescent="0.25">
      <c r="A444" s="154" t="s">
        <v>941</v>
      </c>
      <c r="B444" s="153" t="s">
        <v>1006</v>
      </c>
      <c r="C444" s="153" t="s">
        <v>843</v>
      </c>
      <c r="D444" s="153" t="s">
        <v>940</v>
      </c>
      <c r="E444" s="153"/>
      <c r="F444" s="152">
        <v>20326462.210000001</v>
      </c>
      <c r="G444" s="152">
        <v>20309628.870000001</v>
      </c>
      <c r="H444" s="151">
        <v>20309628.870000001</v>
      </c>
    </row>
    <row r="445" spans="1:8" outlineLevel="5" x14ac:dyDescent="0.25">
      <c r="A445" s="150" t="s">
        <v>939</v>
      </c>
      <c r="B445" s="149" t="s">
        <v>1006</v>
      </c>
      <c r="C445" s="149" t="s">
        <v>843</v>
      </c>
      <c r="D445" s="149" t="s">
        <v>938</v>
      </c>
      <c r="E445" s="149"/>
      <c r="F445" s="148">
        <v>20326462.210000001</v>
      </c>
      <c r="G445" s="148">
        <v>20309628.870000001</v>
      </c>
      <c r="H445" s="147">
        <v>20309628.870000001</v>
      </c>
    </row>
    <row r="446" spans="1:8" ht="38.25" outlineLevel="6" x14ac:dyDescent="0.25">
      <c r="A446" s="146" t="s">
        <v>937</v>
      </c>
      <c r="B446" s="145" t="s">
        <v>1006</v>
      </c>
      <c r="C446" s="145" t="s">
        <v>843</v>
      </c>
      <c r="D446" s="145" t="s">
        <v>936</v>
      </c>
      <c r="E446" s="145"/>
      <c r="F446" s="144">
        <v>20326462.210000001</v>
      </c>
      <c r="G446" s="144">
        <v>20309628.870000001</v>
      </c>
      <c r="H446" s="143">
        <v>20309628.870000001</v>
      </c>
    </row>
    <row r="447" spans="1:8" ht="38.25" outlineLevel="7" x14ac:dyDescent="0.25">
      <c r="A447" s="142" t="s">
        <v>432</v>
      </c>
      <c r="B447" s="141" t="s">
        <v>1006</v>
      </c>
      <c r="C447" s="141" t="s">
        <v>843</v>
      </c>
      <c r="D447" s="141" t="s">
        <v>936</v>
      </c>
      <c r="E447" s="141" t="s">
        <v>431</v>
      </c>
      <c r="F447" s="140">
        <v>19782557.710000001</v>
      </c>
      <c r="G447" s="140">
        <v>19782557.710000001</v>
      </c>
      <c r="H447" s="139">
        <v>19782557.710000001</v>
      </c>
    </row>
    <row r="448" spans="1:8" outlineLevel="7" x14ac:dyDescent="0.25">
      <c r="A448" s="142" t="s">
        <v>343</v>
      </c>
      <c r="B448" s="141" t="s">
        <v>1006</v>
      </c>
      <c r="C448" s="141" t="s">
        <v>843</v>
      </c>
      <c r="D448" s="141" t="s">
        <v>936</v>
      </c>
      <c r="E448" s="141" t="s">
        <v>340</v>
      </c>
      <c r="F448" s="140">
        <v>543904.5</v>
      </c>
      <c r="G448" s="140">
        <v>527071.16</v>
      </c>
      <c r="H448" s="139">
        <v>527071.16</v>
      </c>
    </row>
    <row r="449" spans="1:8" outlineLevel="1" x14ac:dyDescent="0.25">
      <c r="A449" s="166" t="s">
        <v>620</v>
      </c>
      <c r="B449" s="165" t="s">
        <v>1006</v>
      </c>
      <c r="C449" s="165" t="s">
        <v>619</v>
      </c>
      <c r="D449" s="165"/>
      <c r="E449" s="165"/>
      <c r="F449" s="164">
        <v>1181035513.1099999</v>
      </c>
      <c r="G449" s="164">
        <v>1181009990.05</v>
      </c>
      <c r="H449" s="163">
        <v>1230523031.5</v>
      </c>
    </row>
    <row r="450" spans="1:8" outlineLevel="2" x14ac:dyDescent="0.25">
      <c r="A450" s="162" t="s">
        <v>618</v>
      </c>
      <c r="B450" s="161" t="s">
        <v>1006</v>
      </c>
      <c r="C450" s="161" t="s">
        <v>606</v>
      </c>
      <c r="D450" s="161"/>
      <c r="E450" s="161"/>
      <c r="F450" s="160">
        <v>489789604.85000002</v>
      </c>
      <c r="G450" s="160">
        <v>515837322.36000001</v>
      </c>
      <c r="H450" s="159">
        <v>540506922.36000001</v>
      </c>
    </row>
    <row r="451" spans="1:8" ht="25.5" outlineLevel="3" x14ac:dyDescent="0.25">
      <c r="A451" s="158" t="s">
        <v>416</v>
      </c>
      <c r="B451" s="157" t="s">
        <v>1006</v>
      </c>
      <c r="C451" s="157" t="s">
        <v>606</v>
      </c>
      <c r="D451" s="157" t="s">
        <v>415</v>
      </c>
      <c r="E451" s="157"/>
      <c r="F451" s="156">
        <v>489789604.85000002</v>
      </c>
      <c r="G451" s="156">
        <v>515837322.36000001</v>
      </c>
      <c r="H451" s="155">
        <v>540506922.36000001</v>
      </c>
    </row>
    <row r="452" spans="1:8" outlineLevel="4" x14ac:dyDescent="0.25">
      <c r="A452" s="154" t="s">
        <v>527</v>
      </c>
      <c r="B452" s="153" t="s">
        <v>1006</v>
      </c>
      <c r="C452" s="153" t="s">
        <v>606</v>
      </c>
      <c r="D452" s="153" t="s">
        <v>526</v>
      </c>
      <c r="E452" s="153"/>
      <c r="F452" s="152">
        <v>298621.42</v>
      </c>
      <c r="G452" s="152">
        <v>298621.42</v>
      </c>
      <c r="H452" s="151">
        <v>298621.42</v>
      </c>
    </row>
    <row r="453" spans="1:8" outlineLevel="5" x14ac:dyDescent="0.25">
      <c r="A453" s="150" t="s">
        <v>617</v>
      </c>
      <c r="B453" s="149" t="s">
        <v>1006</v>
      </c>
      <c r="C453" s="149" t="s">
        <v>606</v>
      </c>
      <c r="D453" s="149" t="s">
        <v>616</v>
      </c>
      <c r="E453" s="149"/>
      <c r="F453" s="148">
        <v>298621.42</v>
      </c>
      <c r="G453" s="148">
        <v>298621.42</v>
      </c>
      <c r="H453" s="147">
        <v>298621.42</v>
      </c>
    </row>
    <row r="454" spans="1:8" ht="25.5" outlineLevel="6" x14ac:dyDescent="0.25">
      <c r="A454" s="146" t="s">
        <v>615</v>
      </c>
      <c r="B454" s="145" t="s">
        <v>1006</v>
      </c>
      <c r="C454" s="145" t="s">
        <v>606</v>
      </c>
      <c r="D454" s="145" t="s">
        <v>614</v>
      </c>
      <c r="E454" s="145"/>
      <c r="F454" s="144">
        <v>298621.42</v>
      </c>
      <c r="G454" s="144">
        <v>298621.42</v>
      </c>
      <c r="H454" s="143">
        <v>298621.42</v>
      </c>
    </row>
    <row r="455" spans="1:8" outlineLevel="7" x14ac:dyDescent="0.25">
      <c r="A455" s="142" t="s">
        <v>343</v>
      </c>
      <c r="B455" s="141" t="s">
        <v>1006</v>
      </c>
      <c r="C455" s="141" t="s">
        <v>606</v>
      </c>
      <c r="D455" s="141" t="s">
        <v>614</v>
      </c>
      <c r="E455" s="141" t="s">
        <v>340</v>
      </c>
      <c r="F455" s="140">
        <v>298621.42</v>
      </c>
      <c r="G455" s="140">
        <v>298621.42</v>
      </c>
      <c r="H455" s="139">
        <v>298621.42</v>
      </c>
    </row>
    <row r="456" spans="1:8" ht="25.5" outlineLevel="4" x14ac:dyDescent="0.25">
      <c r="A456" s="154" t="s">
        <v>414</v>
      </c>
      <c r="B456" s="153" t="s">
        <v>1006</v>
      </c>
      <c r="C456" s="153" t="s">
        <v>606</v>
      </c>
      <c r="D456" s="153" t="s">
        <v>413</v>
      </c>
      <c r="E456" s="153"/>
      <c r="F456" s="152">
        <v>489490983.43000001</v>
      </c>
      <c r="G456" s="152">
        <v>515538700.94</v>
      </c>
      <c r="H456" s="151">
        <v>540208300.94000006</v>
      </c>
    </row>
    <row r="457" spans="1:8" outlineLevel="5" x14ac:dyDescent="0.25">
      <c r="A457" s="150" t="s">
        <v>412</v>
      </c>
      <c r="B457" s="149" t="s">
        <v>1006</v>
      </c>
      <c r="C457" s="149" t="s">
        <v>606</v>
      </c>
      <c r="D457" s="149" t="s">
        <v>411</v>
      </c>
      <c r="E457" s="149"/>
      <c r="F457" s="148">
        <v>489490983.43000001</v>
      </c>
      <c r="G457" s="148">
        <v>515538700.94</v>
      </c>
      <c r="H457" s="147">
        <v>540208300.94000006</v>
      </c>
    </row>
    <row r="458" spans="1:8" ht="25.5" outlineLevel="6" x14ac:dyDescent="0.25">
      <c r="A458" s="146" t="s">
        <v>493</v>
      </c>
      <c r="B458" s="145" t="s">
        <v>1006</v>
      </c>
      <c r="C458" s="145" t="s">
        <v>606</v>
      </c>
      <c r="D458" s="145" t="s">
        <v>613</v>
      </c>
      <c r="E458" s="145"/>
      <c r="F458" s="144">
        <v>35000</v>
      </c>
      <c r="G458" s="144">
        <v>0</v>
      </c>
      <c r="H458" s="143">
        <v>0</v>
      </c>
    </row>
    <row r="459" spans="1:8" outlineLevel="7" x14ac:dyDescent="0.25">
      <c r="A459" s="142" t="s">
        <v>299</v>
      </c>
      <c r="B459" s="141" t="s">
        <v>1006</v>
      </c>
      <c r="C459" s="141" t="s">
        <v>606</v>
      </c>
      <c r="D459" s="141" t="s">
        <v>613</v>
      </c>
      <c r="E459" s="141" t="s">
        <v>296</v>
      </c>
      <c r="F459" s="140">
        <v>35000</v>
      </c>
      <c r="G459" s="140">
        <v>0</v>
      </c>
      <c r="H459" s="139">
        <v>0</v>
      </c>
    </row>
    <row r="460" spans="1:8" outlineLevel="6" x14ac:dyDescent="0.25">
      <c r="A460" s="146" t="s">
        <v>612</v>
      </c>
      <c r="B460" s="145" t="s">
        <v>1006</v>
      </c>
      <c r="C460" s="145" t="s">
        <v>606</v>
      </c>
      <c r="D460" s="145" t="s">
        <v>611</v>
      </c>
      <c r="E460" s="145"/>
      <c r="F460" s="144">
        <v>171709968.94</v>
      </c>
      <c r="G460" s="144">
        <v>171709968.94</v>
      </c>
      <c r="H460" s="143">
        <v>171709968.94</v>
      </c>
    </row>
    <row r="461" spans="1:8" outlineLevel="7" x14ac:dyDescent="0.25">
      <c r="A461" s="142" t="s">
        <v>299</v>
      </c>
      <c r="B461" s="141" t="s">
        <v>1006</v>
      </c>
      <c r="C461" s="141" t="s">
        <v>606</v>
      </c>
      <c r="D461" s="141" t="s">
        <v>611</v>
      </c>
      <c r="E461" s="141" t="s">
        <v>296</v>
      </c>
      <c r="F461" s="140">
        <v>171709968.94</v>
      </c>
      <c r="G461" s="140">
        <v>171709968.94</v>
      </c>
      <c r="H461" s="139">
        <v>171709968.94</v>
      </c>
    </row>
    <row r="462" spans="1:8" outlineLevel="6" x14ac:dyDescent="0.25">
      <c r="A462" s="146" t="s">
        <v>610</v>
      </c>
      <c r="B462" s="145" t="s">
        <v>1006</v>
      </c>
      <c r="C462" s="145" t="s">
        <v>606</v>
      </c>
      <c r="D462" s="145" t="s">
        <v>609</v>
      </c>
      <c r="E462" s="145"/>
      <c r="F462" s="144">
        <v>16801832</v>
      </c>
      <c r="G462" s="144">
        <v>16801832</v>
      </c>
      <c r="H462" s="143">
        <v>16801832</v>
      </c>
    </row>
    <row r="463" spans="1:8" outlineLevel="7" x14ac:dyDescent="0.25">
      <c r="A463" s="142" t="s">
        <v>299</v>
      </c>
      <c r="B463" s="141" t="s">
        <v>1006</v>
      </c>
      <c r="C463" s="141" t="s">
        <v>606</v>
      </c>
      <c r="D463" s="141" t="s">
        <v>609</v>
      </c>
      <c r="E463" s="141" t="s">
        <v>296</v>
      </c>
      <c r="F463" s="140">
        <v>16801832</v>
      </c>
      <c r="G463" s="140">
        <v>16801832</v>
      </c>
      <c r="H463" s="139">
        <v>16801832</v>
      </c>
    </row>
    <row r="464" spans="1:8" ht="25.5" outlineLevel="6" x14ac:dyDescent="0.25">
      <c r="A464" s="146" t="s">
        <v>581</v>
      </c>
      <c r="B464" s="145" t="s">
        <v>1006</v>
      </c>
      <c r="C464" s="145" t="s">
        <v>606</v>
      </c>
      <c r="D464" s="145" t="s">
        <v>608</v>
      </c>
      <c r="E464" s="145"/>
      <c r="F464" s="144">
        <v>300866600</v>
      </c>
      <c r="G464" s="144">
        <v>327026900</v>
      </c>
      <c r="H464" s="143">
        <v>351696500</v>
      </c>
    </row>
    <row r="465" spans="1:8" outlineLevel="7" x14ac:dyDescent="0.25">
      <c r="A465" s="142" t="s">
        <v>299</v>
      </c>
      <c r="B465" s="141" t="s">
        <v>1006</v>
      </c>
      <c r="C465" s="141" t="s">
        <v>606</v>
      </c>
      <c r="D465" s="141" t="s">
        <v>608</v>
      </c>
      <c r="E465" s="141" t="s">
        <v>296</v>
      </c>
      <c r="F465" s="140">
        <v>300866600</v>
      </c>
      <c r="G465" s="140">
        <v>327026900</v>
      </c>
      <c r="H465" s="139">
        <v>351696500</v>
      </c>
    </row>
    <row r="466" spans="1:8" ht="38.25" outlineLevel="6" x14ac:dyDescent="0.25">
      <c r="A466" s="146" t="s">
        <v>607</v>
      </c>
      <c r="B466" s="145" t="s">
        <v>1006</v>
      </c>
      <c r="C466" s="145" t="s">
        <v>606</v>
      </c>
      <c r="D466" s="145" t="s">
        <v>605</v>
      </c>
      <c r="E466" s="145"/>
      <c r="F466" s="144">
        <v>77582.490000000005</v>
      </c>
      <c r="G466" s="144">
        <v>0</v>
      </c>
      <c r="H466" s="143">
        <v>0</v>
      </c>
    </row>
    <row r="467" spans="1:8" outlineLevel="7" x14ac:dyDescent="0.25">
      <c r="A467" s="142" t="s">
        <v>299</v>
      </c>
      <c r="B467" s="141" t="s">
        <v>1006</v>
      </c>
      <c r="C467" s="141" t="s">
        <v>606</v>
      </c>
      <c r="D467" s="141" t="s">
        <v>605</v>
      </c>
      <c r="E467" s="141" t="s">
        <v>296</v>
      </c>
      <c r="F467" s="140">
        <v>77582.490000000005</v>
      </c>
      <c r="G467" s="140">
        <v>0</v>
      </c>
      <c r="H467" s="139">
        <v>0</v>
      </c>
    </row>
    <row r="468" spans="1:8" outlineLevel="2" x14ac:dyDescent="0.25">
      <c r="A468" s="162" t="s">
        <v>604</v>
      </c>
      <c r="B468" s="161" t="s">
        <v>1006</v>
      </c>
      <c r="C468" s="161" t="s">
        <v>567</v>
      </c>
      <c r="D468" s="161"/>
      <c r="E468" s="161"/>
      <c r="F468" s="160">
        <v>495108377.26999998</v>
      </c>
      <c r="G468" s="160">
        <v>517149954.19</v>
      </c>
      <c r="H468" s="159">
        <v>535796538.81</v>
      </c>
    </row>
    <row r="469" spans="1:8" ht="25.5" outlineLevel="3" x14ac:dyDescent="0.25">
      <c r="A469" s="158" t="s">
        <v>374</v>
      </c>
      <c r="B469" s="157" t="s">
        <v>1006</v>
      </c>
      <c r="C469" s="157" t="s">
        <v>567</v>
      </c>
      <c r="D469" s="157" t="s">
        <v>373</v>
      </c>
      <c r="E469" s="157"/>
      <c r="F469" s="156">
        <v>2880103.23</v>
      </c>
      <c r="G469" s="156">
        <v>2880103.23</v>
      </c>
      <c r="H469" s="155">
        <v>2880103.23</v>
      </c>
    </row>
    <row r="470" spans="1:8" ht="25.5" outlineLevel="5" x14ac:dyDescent="0.25">
      <c r="A470" s="150" t="s">
        <v>372</v>
      </c>
      <c r="B470" s="149" t="s">
        <v>1006</v>
      </c>
      <c r="C470" s="149" t="s">
        <v>567</v>
      </c>
      <c r="D470" s="149" t="s">
        <v>371</v>
      </c>
      <c r="E470" s="149"/>
      <c r="F470" s="148">
        <v>2880103.23</v>
      </c>
      <c r="G470" s="148">
        <v>2880103.23</v>
      </c>
      <c r="H470" s="147">
        <v>2880103.23</v>
      </c>
    </row>
    <row r="471" spans="1:8" ht="38.25" outlineLevel="6" x14ac:dyDescent="0.25">
      <c r="A471" s="146" t="s">
        <v>63</v>
      </c>
      <c r="B471" s="145" t="s">
        <v>1006</v>
      </c>
      <c r="C471" s="145" t="s">
        <v>567</v>
      </c>
      <c r="D471" s="145" t="s">
        <v>603</v>
      </c>
      <c r="E471" s="145"/>
      <c r="F471" s="144">
        <v>994400</v>
      </c>
      <c r="G471" s="144">
        <v>994400</v>
      </c>
      <c r="H471" s="143">
        <v>994400</v>
      </c>
    </row>
    <row r="472" spans="1:8" outlineLevel="7" x14ac:dyDescent="0.25">
      <c r="A472" s="142" t="s">
        <v>299</v>
      </c>
      <c r="B472" s="141" t="s">
        <v>1006</v>
      </c>
      <c r="C472" s="141" t="s">
        <v>567</v>
      </c>
      <c r="D472" s="141" t="s">
        <v>603</v>
      </c>
      <c r="E472" s="141" t="s">
        <v>296</v>
      </c>
      <c r="F472" s="140">
        <v>994400</v>
      </c>
      <c r="G472" s="140">
        <v>994400</v>
      </c>
      <c r="H472" s="139">
        <v>994400</v>
      </c>
    </row>
    <row r="473" spans="1:8" ht="38.25" outlineLevel="6" x14ac:dyDescent="0.25">
      <c r="A473" s="146" t="s">
        <v>602</v>
      </c>
      <c r="B473" s="145" t="s">
        <v>1006</v>
      </c>
      <c r="C473" s="145" t="s">
        <v>567</v>
      </c>
      <c r="D473" s="145" t="s">
        <v>601</v>
      </c>
      <c r="E473" s="145"/>
      <c r="F473" s="144">
        <v>1350257.08</v>
      </c>
      <c r="G473" s="144">
        <v>1350257.08</v>
      </c>
      <c r="H473" s="143">
        <v>1350257.08</v>
      </c>
    </row>
    <row r="474" spans="1:8" outlineLevel="7" x14ac:dyDescent="0.25">
      <c r="A474" s="142" t="s">
        <v>299</v>
      </c>
      <c r="B474" s="141" t="s">
        <v>1006</v>
      </c>
      <c r="C474" s="141" t="s">
        <v>567</v>
      </c>
      <c r="D474" s="141" t="s">
        <v>601</v>
      </c>
      <c r="E474" s="141" t="s">
        <v>296</v>
      </c>
      <c r="F474" s="140">
        <v>1350257.08</v>
      </c>
      <c r="G474" s="140">
        <v>1350257.08</v>
      </c>
      <c r="H474" s="139">
        <v>1350257.08</v>
      </c>
    </row>
    <row r="475" spans="1:8" ht="38.25" outlineLevel="6" x14ac:dyDescent="0.25">
      <c r="A475" s="146" t="s">
        <v>600</v>
      </c>
      <c r="B475" s="145" t="s">
        <v>1006</v>
      </c>
      <c r="C475" s="145" t="s">
        <v>567</v>
      </c>
      <c r="D475" s="145" t="s">
        <v>599</v>
      </c>
      <c r="E475" s="145"/>
      <c r="F475" s="144">
        <v>535446.15</v>
      </c>
      <c r="G475" s="144">
        <v>535446.15</v>
      </c>
      <c r="H475" s="143">
        <v>535446.15</v>
      </c>
    </row>
    <row r="476" spans="1:8" outlineLevel="7" x14ac:dyDescent="0.25">
      <c r="A476" s="142" t="s">
        <v>299</v>
      </c>
      <c r="B476" s="141" t="s">
        <v>1006</v>
      </c>
      <c r="C476" s="141" t="s">
        <v>567</v>
      </c>
      <c r="D476" s="141" t="s">
        <v>599</v>
      </c>
      <c r="E476" s="141" t="s">
        <v>296</v>
      </c>
      <c r="F476" s="140">
        <v>535446.15</v>
      </c>
      <c r="G476" s="140">
        <v>535446.15</v>
      </c>
      <c r="H476" s="139">
        <v>535446.15</v>
      </c>
    </row>
    <row r="477" spans="1:8" ht="25.5" outlineLevel="3" x14ac:dyDescent="0.25">
      <c r="A477" s="158" t="s">
        <v>336</v>
      </c>
      <c r="B477" s="157" t="s">
        <v>1006</v>
      </c>
      <c r="C477" s="157" t="s">
        <v>567</v>
      </c>
      <c r="D477" s="157" t="s">
        <v>335</v>
      </c>
      <c r="E477" s="157"/>
      <c r="F477" s="156">
        <v>6446187.5</v>
      </c>
      <c r="G477" s="156">
        <v>6446187.5</v>
      </c>
      <c r="H477" s="155">
        <v>6446187.5</v>
      </c>
    </row>
    <row r="478" spans="1:8" outlineLevel="4" x14ac:dyDescent="0.25">
      <c r="A478" s="154" t="s">
        <v>334</v>
      </c>
      <c r="B478" s="153" t="s">
        <v>1006</v>
      </c>
      <c r="C478" s="153" t="s">
        <v>567</v>
      </c>
      <c r="D478" s="153" t="s">
        <v>333</v>
      </c>
      <c r="E478" s="153"/>
      <c r="F478" s="152">
        <v>6446187.5</v>
      </c>
      <c r="G478" s="152">
        <v>6446187.5</v>
      </c>
      <c r="H478" s="151">
        <v>6446187.5</v>
      </c>
    </row>
    <row r="479" spans="1:8" ht="25.5" outlineLevel="5" x14ac:dyDescent="0.25">
      <c r="A479" s="150" t="s">
        <v>332</v>
      </c>
      <c r="B479" s="149" t="s">
        <v>1006</v>
      </c>
      <c r="C479" s="149" t="s">
        <v>567</v>
      </c>
      <c r="D479" s="149" t="s">
        <v>331</v>
      </c>
      <c r="E479" s="149"/>
      <c r="F479" s="148">
        <v>6446187.5</v>
      </c>
      <c r="G479" s="148">
        <v>6446187.5</v>
      </c>
      <c r="H479" s="147">
        <v>6446187.5</v>
      </c>
    </row>
    <row r="480" spans="1:8" ht="25.5" outlineLevel="6" x14ac:dyDescent="0.25">
      <c r="A480" s="146" t="s">
        <v>330</v>
      </c>
      <c r="B480" s="145" t="s">
        <v>1006</v>
      </c>
      <c r="C480" s="145" t="s">
        <v>567</v>
      </c>
      <c r="D480" s="145" t="s">
        <v>329</v>
      </c>
      <c r="E480" s="145"/>
      <c r="F480" s="144">
        <v>6446187.5</v>
      </c>
      <c r="G480" s="144">
        <v>6446187.5</v>
      </c>
      <c r="H480" s="143">
        <v>6446187.5</v>
      </c>
    </row>
    <row r="481" spans="1:8" outlineLevel="7" x14ac:dyDescent="0.25">
      <c r="A481" s="142" t="s">
        <v>299</v>
      </c>
      <c r="B481" s="141" t="s">
        <v>1006</v>
      </c>
      <c r="C481" s="141" t="s">
        <v>567</v>
      </c>
      <c r="D481" s="141" t="s">
        <v>329</v>
      </c>
      <c r="E481" s="141" t="s">
        <v>296</v>
      </c>
      <c r="F481" s="140">
        <v>6446187.5</v>
      </c>
      <c r="G481" s="140">
        <v>6446187.5</v>
      </c>
      <c r="H481" s="139">
        <v>6446187.5</v>
      </c>
    </row>
    <row r="482" spans="1:8" ht="25.5" outlineLevel="3" x14ac:dyDescent="0.25">
      <c r="A482" s="158" t="s">
        <v>416</v>
      </c>
      <c r="B482" s="157" t="s">
        <v>1006</v>
      </c>
      <c r="C482" s="157" t="s">
        <v>567</v>
      </c>
      <c r="D482" s="157" t="s">
        <v>415</v>
      </c>
      <c r="E482" s="157"/>
      <c r="F482" s="156">
        <v>485782086.54000002</v>
      </c>
      <c r="G482" s="156">
        <v>507823663.45999998</v>
      </c>
      <c r="H482" s="155">
        <v>526470248.07999998</v>
      </c>
    </row>
    <row r="483" spans="1:8" outlineLevel="4" x14ac:dyDescent="0.25">
      <c r="A483" s="154" t="s">
        <v>527</v>
      </c>
      <c r="B483" s="153" t="s">
        <v>1006</v>
      </c>
      <c r="C483" s="153" t="s">
        <v>567</v>
      </c>
      <c r="D483" s="153" t="s">
        <v>526</v>
      </c>
      <c r="E483" s="153"/>
      <c r="F483" s="152">
        <v>1195418.5900000001</v>
      </c>
      <c r="G483" s="152">
        <v>1670495.51</v>
      </c>
      <c r="H483" s="151">
        <v>399880.13</v>
      </c>
    </row>
    <row r="484" spans="1:8" outlineLevel="5" x14ac:dyDescent="0.25">
      <c r="A484" s="150" t="s">
        <v>598</v>
      </c>
      <c r="B484" s="149" t="s">
        <v>1006</v>
      </c>
      <c r="C484" s="149" t="s">
        <v>567</v>
      </c>
      <c r="D484" s="149" t="s">
        <v>597</v>
      </c>
      <c r="E484" s="149"/>
      <c r="F484" s="148">
        <v>250880.13</v>
      </c>
      <c r="G484" s="148">
        <v>250880.13</v>
      </c>
      <c r="H484" s="147">
        <v>250880.13</v>
      </c>
    </row>
    <row r="485" spans="1:8" ht="25.5" outlineLevel="6" x14ac:dyDescent="0.25">
      <c r="A485" s="146" t="s">
        <v>596</v>
      </c>
      <c r="B485" s="145" t="s">
        <v>1006</v>
      </c>
      <c r="C485" s="145" t="s">
        <v>567</v>
      </c>
      <c r="D485" s="145" t="s">
        <v>595</v>
      </c>
      <c r="E485" s="145"/>
      <c r="F485" s="144">
        <v>250880.13</v>
      </c>
      <c r="G485" s="144">
        <v>250880.13</v>
      </c>
      <c r="H485" s="143">
        <v>250880.13</v>
      </c>
    </row>
    <row r="486" spans="1:8" outlineLevel="7" x14ac:dyDescent="0.25">
      <c r="A486" s="142" t="s">
        <v>343</v>
      </c>
      <c r="B486" s="141" t="s">
        <v>1006</v>
      </c>
      <c r="C486" s="141" t="s">
        <v>567</v>
      </c>
      <c r="D486" s="141" t="s">
        <v>595</v>
      </c>
      <c r="E486" s="141" t="s">
        <v>340</v>
      </c>
      <c r="F486" s="140">
        <v>250880.13</v>
      </c>
      <c r="G486" s="140">
        <v>250880.13</v>
      </c>
      <c r="H486" s="139">
        <v>250880.13</v>
      </c>
    </row>
    <row r="487" spans="1:8" outlineLevel="5" x14ac:dyDescent="0.25">
      <c r="A487" s="150" t="s">
        <v>520</v>
      </c>
      <c r="B487" s="149" t="s">
        <v>1006</v>
      </c>
      <c r="C487" s="149" t="s">
        <v>567</v>
      </c>
      <c r="D487" s="149" t="s">
        <v>519</v>
      </c>
      <c r="E487" s="149"/>
      <c r="F487" s="148">
        <v>149000</v>
      </c>
      <c r="G487" s="148">
        <v>149000</v>
      </c>
      <c r="H487" s="147">
        <v>149000</v>
      </c>
    </row>
    <row r="488" spans="1:8" outlineLevel="6" x14ac:dyDescent="0.25">
      <c r="A488" s="146" t="s">
        <v>594</v>
      </c>
      <c r="B488" s="145" t="s">
        <v>1006</v>
      </c>
      <c r="C488" s="145" t="s">
        <v>567</v>
      </c>
      <c r="D488" s="145" t="s">
        <v>593</v>
      </c>
      <c r="E488" s="145"/>
      <c r="F488" s="144">
        <v>149000</v>
      </c>
      <c r="G488" s="144">
        <v>149000</v>
      </c>
      <c r="H488" s="143">
        <v>149000</v>
      </c>
    </row>
    <row r="489" spans="1:8" outlineLevel="7" x14ac:dyDescent="0.25">
      <c r="A489" s="142" t="s">
        <v>363</v>
      </c>
      <c r="B489" s="141" t="s">
        <v>1006</v>
      </c>
      <c r="C489" s="141" t="s">
        <v>567</v>
      </c>
      <c r="D489" s="141" t="s">
        <v>593</v>
      </c>
      <c r="E489" s="141" t="s">
        <v>361</v>
      </c>
      <c r="F489" s="140">
        <v>149000</v>
      </c>
      <c r="G489" s="140">
        <v>149000</v>
      </c>
      <c r="H489" s="139">
        <v>149000</v>
      </c>
    </row>
    <row r="490" spans="1:8" outlineLevel="5" x14ac:dyDescent="0.25">
      <c r="A490" s="150" t="s">
        <v>592</v>
      </c>
      <c r="B490" s="149" t="s">
        <v>1006</v>
      </c>
      <c r="C490" s="149" t="s">
        <v>567</v>
      </c>
      <c r="D490" s="149" t="s">
        <v>591</v>
      </c>
      <c r="E490" s="149"/>
      <c r="F490" s="148">
        <v>795538.46</v>
      </c>
      <c r="G490" s="148">
        <v>1270615.3799999999</v>
      </c>
      <c r="H490" s="147">
        <v>0</v>
      </c>
    </row>
    <row r="491" spans="1:8" ht="38.25" outlineLevel="6" x14ac:dyDescent="0.25">
      <c r="A491" s="146" t="s">
        <v>590</v>
      </c>
      <c r="B491" s="145" t="s">
        <v>1006</v>
      </c>
      <c r="C491" s="145" t="s">
        <v>567</v>
      </c>
      <c r="D491" s="145" t="s">
        <v>589</v>
      </c>
      <c r="E491" s="145"/>
      <c r="F491" s="144">
        <v>795538.46</v>
      </c>
      <c r="G491" s="144">
        <v>1270615.3799999999</v>
      </c>
      <c r="H491" s="143">
        <v>0</v>
      </c>
    </row>
    <row r="492" spans="1:8" outlineLevel="7" x14ac:dyDescent="0.25">
      <c r="A492" s="142" t="s">
        <v>343</v>
      </c>
      <c r="B492" s="141" t="s">
        <v>1006</v>
      </c>
      <c r="C492" s="141" t="s">
        <v>567</v>
      </c>
      <c r="D492" s="141" t="s">
        <v>589</v>
      </c>
      <c r="E492" s="141" t="s">
        <v>340</v>
      </c>
      <c r="F492" s="140">
        <v>795538.46</v>
      </c>
      <c r="G492" s="140">
        <v>1270615.3799999999</v>
      </c>
      <c r="H492" s="139">
        <v>0</v>
      </c>
    </row>
    <row r="493" spans="1:8" ht="25.5" outlineLevel="4" x14ac:dyDescent="0.25">
      <c r="A493" s="154" t="s">
        <v>414</v>
      </c>
      <c r="B493" s="153" t="s">
        <v>1006</v>
      </c>
      <c r="C493" s="153" t="s">
        <v>567</v>
      </c>
      <c r="D493" s="153" t="s">
        <v>413</v>
      </c>
      <c r="E493" s="153"/>
      <c r="F493" s="152">
        <v>484586667.94999999</v>
      </c>
      <c r="G493" s="152">
        <v>506153167.94999999</v>
      </c>
      <c r="H493" s="151">
        <v>526070367.94999999</v>
      </c>
    </row>
    <row r="494" spans="1:8" ht="25.5" outlineLevel="5" x14ac:dyDescent="0.25">
      <c r="A494" s="150" t="s">
        <v>588</v>
      </c>
      <c r="B494" s="149" t="s">
        <v>1006</v>
      </c>
      <c r="C494" s="149" t="s">
        <v>567</v>
      </c>
      <c r="D494" s="149" t="s">
        <v>587</v>
      </c>
      <c r="E494" s="149"/>
      <c r="F494" s="148">
        <v>418202663.66000003</v>
      </c>
      <c r="G494" s="148">
        <v>439814763.66000003</v>
      </c>
      <c r="H494" s="147">
        <v>459731963.66000003</v>
      </c>
    </row>
    <row r="495" spans="1:8" ht="25.5" outlineLevel="6" x14ac:dyDescent="0.25">
      <c r="A495" s="146" t="s">
        <v>493</v>
      </c>
      <c r="B495" s="145" t="s">
        <v>1006</v>
      </c>
      <c r="C495" s="145" t="s">
        <v>567</v>
      </c>
      <c r="D495" s="145" t="s">
        <v>586</v>
      </c>
      <c r="E495" s="145"/>
      <c r="F495" s="144">
        <v>60000</v>
      </c>
      <c r="G495" s="144">
        <v>0</v>
      </c>
      <c r="H495" s="143">
        <v>0</v>
      </c>
    </row>
    <row r="496" spans="1:8" outlineLevel="7" x14ac:dyDescent="0.25">
      <c r="A496" s="142" t="s">
        <v>299</v>
      </c>
      <c r="B496" s="141" t="s">
        <v>1006</v>
      </c>
      <c r="C496" s="141" t="s">
        <v>567</v>
      </c>
      <c r="D496" s="141" t="s">
        <v>586</v>
      </c>
      <c r="E496" s="141" t="s">
        <v>296</v>
      </c>
      <c r="F496" s="140">
        <v>60000</v>
      </c>
      <c r="G496" s="140">
        <v>0</v>
      </c>
      <c r="H496" s="139">
        <v>0</v>
      </c>
    </row>
    <row r="497" spans="1:8" ht="25.5" outlineLevel="6" x14ac:dyDescent="0.25">
      <c r="A497" s="146" t="s">
        <v>585</v>
      </c>
      <c r="B497" s="145" t="s">
        <v>1006</v>
      </c>
      <c r="C497" s="145" t="s">
        <v>567</v>
      </c>
      <c r="D497" s="145" t="s">
        <v>584</v>
      </c>
      <c r="E497" s="145"/>
      <c r="F497" s="144">
        <v>37524463.659999996</v>
      </c>
      <c r="G497" s="144">
        <v>37524463.659999996</v>
      </c>
      <c r="H497" s="143">
        <v>37524463.659999996</v>
      </c>
    </row>
    <row r="498" spans="1:8" outlineLevel="7" x14ac:dyDescent="0.25">
      <c r="A498" s="142" t="s">
        <v>299</v>
      </c>
      <c r="B498" s="141" t="s">
        <v>1006</v>
      </c>
      <c r="C498" s="141" t="s">
        <v>567</v>
      </c>
      <c r="D498" s="141" t="s">
        <v>584</v>
      </c>
      <c r="E498" s="141" t="s">
        <v>296</v>
      </c>
      <c r="F498" s="140">
        <v>37524463.659999996</v>
      </c>
      <c r="G498" s="140">
        <v>37524463.659999996</v>
      </c>
      <c r="H498" s="139">
        <v>37524463.659999996</v>
      </c>
    </row>
    <row r="499" spans="1:8" ht="38.25" outlineLevel="6" x14ac:dyDescent="0.25">
      <c r="A499" s="146" t="s">
        <v>583</v>
      </c>
      <c r="B499" s="145" t="s">
        <v>1006</v>
      </c>
      <c r="C499" s="145" t="s">
        <v>567</v>
      </c>
      <c r="D499" s="145" t="s">
        <v>582</v>
      </c>
      <c r="E499" s="145"/>
      <c r="F499" s="144">
        <v>1140600</v>
      </c>
      <c r="G499" s="144">
        <v>1148400</v>
      </c>
      <c r="H499" s="143">
        <v>1148400</v>
      </c>
    </row>
    <row r="500" spans="1:8" outlineLevel="7" x14ac:dyDescent="0.25">
      <c r="A500" s="142" t="s">
        <v>299</v>
      </c>
      <c r="B500" s="141" t="s">
        <v>1006</v>
      </c>
      <c r="C500" s="141" t="s">
        <v>567</v>
      </c>
      <c r="D500" s="141" t="s">
        <v>582</v>
      </c>
      <c r="E500" s="141" t="s">
        <v>296</v>
      </c>
      <c r="F500" s="140">
        <v>1140600</v>
      </c>
      <c r="G500" s="140">
        <v>1148400</v>
      </c>
      <c r="H500" s="139">
        <v>1148400</v>
      </c>
    </row>
    <row r="501" spans="1:8" ht="25.5" outlineLevel="6" x14ac:dyDescent="0.25">
      <c r="A501" s="146" t="s">
        <v>581</v>
      </c>
      <c r="B501" s="145" t="s">
        <v>1006</v>
      </c>
      <c r="C501" s="145" t="s">
        <v>567</v>
      </c>
      <c r="D501" s="145" t="s">
        <v>580</v>
      </c>
      <c r="E501" s="145"/>
      <c r="F501" s="144">
        <v>352798400</v>
      </c>
      <c r="G501" s="144">
        <v>374290800</v>
      </c>
      <c r="H501" s="143">
        <v>394208000</v>
      </c>
    </row>
    <row r="502" spans="1:8" outlineLevel="7" x14ac:dyDescent="0.25">
      <c r="A502" s="142" t="s">
        <v>299</v>
      </c>
      <c r="B502" s="141" t="s">
        <v>1006</v>
      </c>
      <c r="C502" s="141" t="s">
        <v>567</v>
      </c>
      <c r="D502" s="141" t="s">
        <v>580</v>
      </c>
      <c r="E502" s="141" t="s">
        <v>296</v>
      </c>
      <c r="F502" s="140">
        <v>352798400</v>
      </c>
      <c r="G502" s="140">
        <v>374290800</v>
      </c>
      <c r="H502" s="139">
        <v>394208000</v>
      </c>
    </row>
    <row r="503" spans="1:8" ht="63.75" outlineLevel="6" x14ac:dyDescent="0.25">
      <c r="A503" s="146" t="s">
        <v>252</v>
      </c>
      <c r="B503" s="145" t="s">
        <v>1006</v>
      </c>
      <c r="C503" s="145" t="s">
        <v>567</v>
      </c>
      <c r="D503" s="145" t="s">
        <v>579</v>
      </c>
      <c r="E503" s="145"/>
      <c r="F503" s="144">
        <v>1587100</v>
      </c>
      <c r="G503" s="144">
        <v>1587100</v>
      </c>
      <c r="H503" s="143">
        <v>1587100</v>
      </c>
    </row>
    <row r="504" spans="1:8" outlineLevel="7" x14ac:dyDescent="0.25">
      <c r="A504" s="142" t="s">
        <v>299</v>
      </c>
      <c r="B504" s="141" t="s">
        <v>1006</v>
      </c>
      <c r="C504" s="141" t="s">
        <v>567</v>
      </c>
      <c r="D504" s="141" t="s">
        <v>579</v>
      </c>
      <c r="E504" s="141" t="s">
        <v>296</v>
      </c>
      <c r="F504" s="140">
        <v>1587100</v>
      </c>
      <c r="G504" s="140">
        <v>1587100</v>
      </c>
      <c r="H504" s="139">
        <v>1587100</v>
      </c>
    </row>
    <row r="505" spans="1:8" ht="51" outlineLevel="6" x14ac:dyDescent="0.25">
      <c r="A505" s="146" t="s">
        <v>578</v>
      </c>
      <c r="B505" s="145" t="s">
        <v>1006</v>
      </c>
      <c r="C505" s="145" t="s">
        <v>567</v>
      </c>
      <c r="D505" s="145" t="s">
        <v>577</v>
      </c>
      <c r="E505" s="145"/>
      <c r="F505" s="144">
        <v>25092100</v>
      </c>
      <c r="G505" s="144">
        <v>25264000</v>
      </c>
      <c r="H505" s="143">
        <v>25264000</v>
      </c>
    </row>
    <row r="506" spans="1:8" outlineLevel="7" x14ac:dyDescent="0.25">
      <c r="A506" s="142" t="s">
        <v>299</v>
      </c>
      <c r="B506" s="141" t="s">
        <v>1006</v>
      </c>
      <c r="C506" s="141" t="s">
        <v>567</v>
      </c>
      <c r="D506" s="141" t="s">
        <v>577</v>
      </c>
      <c r="E506" s="141" t="s">
        <v>296</v>
      </c>
      <c r="F506" s="140">
        <v>25092100</v>
      </c>
      <c r="G506" s="140">
        <v>25264000</v>
      </c>
      <c r="H506" s="139">
        <v>25264000</v>
      </c>
    </row>
    <row r="507" spans="1:8" outlineLevel="5" x14ac:dyDescent="0.25">
      <c r="A507" s="150" t="s">
        <v>511</v>
      </c>
      <c r="B507" s="149" t="s">
        <v>1006</v>
      </c>
      <c r="C507" s="149" t="s">
        <v>567</v>
      </c>
      <c r="D507" s="149" t="s">
        <v>510</v>
      </c>
      <c r="E507" s="149"/>
      <c r="F507" s="148">
        <v>63178704.289999999</v>
      </c>
      <c r="G507" s="148">
        <v>63178704.289999999</v>
      </c>
      <c r="H507" s="147">
        <v>63178704.289999999</v>
      </c>
    </row>
    <row r="508" spans="1:8" outlineLevel="6" x14ac:dyDescent="0.25">
      <c r="A508" s="146" t="s">
        <v>509</v>
      </c>
      <c r="B508" s="145" t="s">
        <v>1006</v>
      </c>
      <c r="C508" s="145" t="s">
        <v>567</v>
      </c>
      <c r="D508" s="145" t="s">
        <v>508</v>
      </c>
      <c r="E508" s="145"/>
      <c r="F508" s="144">
        <v>21644069.600000001</v>
      </c>
      <c r="G508" s="144">
        <v>21644069.600000001</v>
      </c>
      <c r="H508" s="143">
        <v>21644069.600000001</v>
      </c>
    </row>
    <row r="509" spans="1:8" outlineLevel="7" x14ac:dyDescent="0.25">
      <c r="A509" s="142" t="s">
        <v>299</v>
      </c>
      <c r="B509" s="141" t="s">
        <v>1006</v>
      </c>
      <c r="C509" s="141" t="s">
        <v>567</v>
      </c>
      <c r="D509" s="141" t="s">
        <v>508</v>
      </c>
      <c r="E509" s="141" t="s">
        <v>296</v>
      </c>
      <c r="F509" s="140">
        <v>21644069.600000001</v>
      </c>
      <c r="G509" s="140">
        <v>21644069.600000001</v>
      </c>
      <c r="H509" s="139">
        <v>21644069.600000001</v>
      </c>
    </row>
    <row r="510" spans="1:8" ht="25.5" outlineLevel="6" x14ac:dyDescent="0.25">
      <c r="A510" s="146" t="s">
        <v>576</v>
      </c>
      <c r="B510" s="145" t="s">
        <v>1006</v>
      </c>
      <c r="C510" s="145" t="s">
        <v>567</v>
      </c>
      <c r="D510" s="145" t="s">
        <v>575</v>
      </c>
      <c r="E510" s="145"/>
      <c r="F510" s="144">
        <v>5539900</v>
      </c>
      <c r="G510" s="144">
        <v>5539900</v>
      </c>
      <c r="H510" s="143">
        <v>5539900</v>
      </c>
    </row>
    <row r="511" spans="1:8" outlineLevel="7" x14ac:dyDescent="0.25">
      <c r="A511" s="142" t="s">
        <v>299</v>
      </c>
      <c r="B511" s="141" t="s">
        <v>1006</v>
      </c>
      <c r="C511" s="141" t="s">
        <v>567</v>
      </c>
      <c r="D511" s="141" t="s">
        <v>575</v>
      </c>
      <c r="E511" s="141" t="s">
        <v>296</v>
      </c>
      <c r="F511" s="140">
        <v>5539900</v>
      </c>
      <c r="G511" s="140">
        <v>5539900</v>
      </c>
      <c r="H511" s="139">
        <v>5539900</v>
      </c>
    </row>
    <row r="512" spans="1:8" outlineLevel="6" x14ac:dyDescent="0.25">
      <c r="A512" s="146" t="s">
        <v>54</v>
      </c>
      <c r="B512" s="145" t="s">
        <v>1006</v>
      </c>
      <c r="C512" s="145" t="s">
        <v>567</v>
      </c>
      <c r="D512" s="145" t="s">
        <v>574</v>
      </c>
      <c r="E512" s="145"/>
      <c r="F512" s="144">
        <v>12897900</v>
      </c>
      <c r="G512" s="144">
        <v>12897900</v>
      </c>
      <c r="H512" s="143">
        <v>12897900</v>
      </c>
    </row>
    <row r="513" spans="1:8" outlineLevel="7" x14ac:dyDescent="0.25">
      <c r="A513" s="142" t="s">
        <v>299</v>
      </c>
      <c r="B513" s="141" t="s">
        <v>1006</v>
      </c>
      <c r="C513" s="141" t="s">
        <v>567</v>
      </c>
      <c r="D513" s="141" t="s">
        <v>574</v>
      </c>
      <c r="E513" s="141" t="s">
        <v>296</v>
      </c>
      <c r="F513" s="140">
        <v>12897900</v>
      </c>
      <c r="G513" s="140">
        <v>12897900</v>
      </c>
      <c r="H513" s="139">
        <v>12897900</v>
      </c>
    </row>
    <row r="514" spans="1:8" ht="25.5" outlineLevel="6" x14ac:dyDescent="0.25">
      <c r="A514" s="146" t="s">
        <v>65</v>
      </c>
      <c r="B514" s="145" t="s">
        <v>1006</v>
      </c>
      <c r="C514" s="145" t="s">
        <v>567</v>
      </c>
      <c r="D514" s="145" t="s">
        <v>573</v>
      </c>
      <c r="E514" s="145"/>
      <c r="F514" s="144">
        <v>22983775.510000002</v>
      </c>
      <c r="G514" s="144">
        <v>22983775.510000002</v>
      </c>
      <c r="H514" s="143">
        <v>22983775.510000002</v>
      </c>
    </row>
    <row r="515" spans="1:8" outlineLevel="7" x14ac:dyDescent="0.25">
      <c r="A515" s="142" t="s">
        <v>299</v>
      </c>
      <c r="B515" s="141" t="s">
        <v>1006</v>
      </c>
      <c r="C515" s="141" t="s">
        <v>567</v>
      </c>
      <c r="D515" s="141" t="s">
        <v>573</v>
      </c>
      <c r="E515" s="141" t="s">
        <v>296</v>
      </c>
      <c r="F515" s="140">
        <v>22983775.510000002</v>
      </c>
      <c r="G515" s="140">
        <v>22983775.510000002</v>
      </c>
      <c r="H515" s="139">
        <v>22983775.510000002</v>
      </c>
    </row>
    <row r="516" spans="1:8" ht="38.25" outlineLevel="6" x14ac:dyDescent="0.25">
      <c r="A516" s="146" t="s">
        <v>572</v>
      </c>
      <c r="B516" s="145" t="s">
        <v>1006</v>
      </c>
      <c r="C516" s="145" t="s">
        <v>567</v>
      </c>
      <c r="D516" s="145" t="s">
        <v>571</v>
      </c>
      <c r="E516" s="145"/>
      <c r="F516" s="144">
        <v>113059.18</v>
      </c>
      <c r="G516" s="144">
        <v>113059.18</v>
      </c>
      <c r="H516" s="143">
        <v>113059.18</v>
      </c>
    </row>
    <row r="517" spans="1:8" outlineLevel="7" x14ac:dyDescent="0.25">
      <c r="A517" s="142" t="s">
        <v>299</v>
      </c>
      <c r="B517" s="141" t="s">
        <v>1006</v>
      </c>
      <c r="C517" s="141" t="s">
        <v>567</v>
      </c>
      <c r="D517" s="141" t="s">
        <v>571</v>
      </c>
      <c r="E517" s="141" t="s">
        <v>296</v>
      </c>
      <c r="F517" s="140">
        <v>113059.18</v>
      </c>
      <c r="G517" s="140">
        <v>113059.18</v>
      </c>
      <c r="H517" s="139">
        <v>113059.18</v>
      </c>
    </row>
    <row r="518" spans="1:8" outlineLevel="5" x14ac:dyDescent="0.25">
      <c r="A518" s="150" t="s">
        <v>570</v>
      </c>
      <c r="B518" s="149" t="s">
        <v>1006</v>
      </c>
      <c r="C518" s="149" t="s">
        <v>567</v>
      </c>
      <c r="D518" s="149" t="s">
        <v>569</v>
      </c>
      <c r="E518" s="149"/>
      <c r="F518" s="148">
        <v>3205300</v>
      </c>
      <c r="G518" s="148">
        <v>3159700</v>
      </c>
      <c r="H518" s="147">
        <v>3159700</v>
      </c>
    </row>
    <row r="519" spans="1:8" ht="25.5" outlineLevel="6" x14ac:dyDescent="0.25">
      <c r="A519" s="146" t="s">
        <v>568</v>
      </c>
      <c r="B519" s="145" t="s">
        <v>1006</v>
      </c>
      <c r="C519" s="145" t="s">
        <v>567</v>
      </c>
      <c r="D519" s="145" t="s">
        <v>566</v>
      </c>
      <c r="E519" s="145"/>
      <c r="F519" s="144">
        <v>3205300</v>
      </c>
      <c r="G519" s="144">
        <v>3159700</v>
      </c>
      <c r="H519" s="143">
        <v>3159700</v>
      </c>
    </row>
    <row r="520" spans="1:8" outlineLevel="7" x14ac:dyDescent="0.25">
      <c r="A520" s="142" t="s">
        <v>299</v>
      </c>
      <c r="B520" s="141" t="s">
        <v>1006</v>
      </c>
      <c r="C520" s="141" t="s">
        <v>567</v>
      </c>
      <c r="D520" s="141" t="s">
        <v>566</v>
      </c>
      <c r="E520" s="141" t="s">
        <v>296</v>
      </c>
      <c r="F520" s="140">
        <v>3205300</v>
      </c>
      <c r="G520" s="140">
        <v>3159700</v>
      </c>
      <c r="H520" s="139">
        <v>3159700</v>
      </c>
    </row>
    <row r="521" spans="1:8" outlineLevel="2" x14ac:dyDescent="0.25">
      <c r="A521" s="162" t="s">
        <v>565</v>
      </c>
      <c r="B521" s="161" t="s">
        <v>1006</v>
      </c>
      <c r="C521" s="161" t="s">
        <v>530</v>
      </c>
      <c r="D521" s="161"/>
      <c r="E521" s="161"/>
      <c r="F521" s="160">
        <v>179897789.30000001</v>
      </c>
      <c r="G521" s="160">
        <v>131707776.56</v>
      </c>
      <c r="H521" s="159">
        <v>137792018</v>
      </c>
    </row>
    <row r="522" spans="1:8" ht="25.5" outlineLevel="3" x14ac:dyDescent="0.25">
      <c r="A522" s="158" t="s">
        <v>382</v>
      </c>
      <c r="B522" s="157" t="s">
        <v>1006</v>
      </c>
      <c r="C522" s="157" t="s">
        <v>530</v>
      </c>
      <c r="D522" s="157" t="s">
        <v>381</v>
      </c>
      <c r="E522" s="157"/>
      <c r="F522" s="156">
        <v>1892053.92</v>
      </c>
      <c r="G522" s="156">
        <v>1892053.92</v>
      </c>
      <c r="H522" s="155">
        <v>1892053.92</v>
      </c>
    </row>
    <row r="523" spans="1:8" outlineLevel="4" x14ac:dyDescent="0.25">
      <c r="A523" s="154" t="s">
        <v>380</v>
      </c>
      <c r="B523" s="153" t="s">
        <v>1006</v>
      </c>
      <c r="C523" s="153" t="s">
        <v>530</v>
      </c>
      <c r="D523" s="153" t="s">
        <v>379</v>
      </c>
      <c r="E523" s="153"/>
      <c r="F523" s="152">
        <v>1892053.92</v>
      </c>
      <c r="G523" s="152">
        <v>1892053.92</v>
      </c>
      <c r="H523" s="151">
        <v>1892053.92</v>
      </c>
    </row>
    <row r="524" spans="1:8" outlineLevel="5" x14ac:dyDescent="0.25">
      <c r="A524" s="150" t="s">
        <v>378</v>
      </c>
      <c r="B524" s="149" t="s">
        <v>1006</v>
      </c>
      <c r="C524" s="149" t="s">
        <v>530</v>
      </c>
      <c r="D524" s="149" t="s">
        <v>377</v>
      </c>
      <c r="E524" s="149"/>
      <c r="F524" s="148">
        <v>1892053.92</v>
      </c>
      <c r="G524" s="148">
        <v>1892053.92</v>
      </c>
      <c r="H524" s="147">
        <v>1892053.92</v>
      </c>
    </row>
    <row r="525" spans="1:8" ht="38.25" outlineLevel="6" x14ac:dyDescent="0.25">
      <c r="A525" s="146" t="s">
        <v>564</v>
      </c>
      <c r="B525" s="145" t="s">
        <v>1006</v>
      </c>
      <c r="C525" s="145" t="s">
        <v>530</v>
      </c>
      <c r="D525" s="145" t="s">
        <v>563</v>
      </c>
      <c r="E525" s="145"/>
      <c r="F525" s="144">
        <v>1892053.92</v>
      </c>
      <c r="G525" s="144">
        <v>1892053.92</v>
      </c>
      <c r="H525" s="143">
        <v>1892053.92</v>
      </c>
    </row>
    <row r="526" spans="1:8" outlineLevel="7" x14ac:dyDescent="0.25">
      <c r="A526" s="142" t="s">
        <v>299</v>
      </c>
      <c r="B526" s="141" t="s">
        <v>1006</v>
      </c>
      <c r="C526" s="141" t="s">
        <v>530</v>
      </c>
      <c r="D526" s="141" t="s">
        <v>563</v>
      </c>
      <c r="E526" s="141" t="s">
        <v>296</v>
      </c>
      <c r="F526" s="140">
        <v>1892053.92</v>
      </c>
      <c r="G526" s="140">
        <v>1892053.92</v>
      </c>
      <c r="H526" s="139">
        <v>1892053.92</v>
      </c>
    </row>
    <row r="527" spans="1:8" ht="25.5" outlineLevel="3" x14ac:dyDescent="0.25">
      <c r="A527" s="158" t="s">
        <v>336</v>
      </c>
      <c r="B527" s="157" t="s">
        <v>1006</v>
      </c>
      <c r="C527" s="157" t="s">
        <v>530</v>
      </c>
      <c r="D527" s="157" t="s">
        <v>335</v>
      </c>
      <c r="E527" s="157"/>
      <c r="F527" s="156">
        <v>810600</v>
      </c>
      <c r="G527" s="156">
        <v>810600</v>
      </c>
      <c r="H527" s="155">
        <v>810600</v>
      </c>
    </row>
    <row r="528" spans="1:8" outlineLevel="4" x14ac:dyDescent="0.25">
      <c r="A528" s="154" t="s">
        <v>334</v>
      </c>
      <c r="B528" s="153" t="s">
        <v>1006</v>
      </c>
      <c r="C528" s="153" t="s">
        <v>530</v>
      </c>
      <c r="D528" s="153" t="s">
        <v>333</v>
      </c>
      <c r="E528" s="153"/>
      <c r="F528" s="152">
        <v>810600</v>
      </c>
      <c r="G528" s="152">
        <v>810600</v>
      </c>
      <c r="H528" s="151">
        <v>810600</v>
      </c>
    </row>
    <row r="529" spans="1:8" ht="25.5" outlineLevel="5" x14ac:dyDescent="0.25">
      <c r="A529" s="150" t="s">
        <v>332</v>
      </c>
      <c r="B529" s="149" t="s">
        <v>1006</v>
      </c>
      <c r="C529" s="149" t="s">
        <v>530</v>
      </c>
      <c r="D529" s="149" t="s">
        <v>331</v>
      </c>
      <c r="E529" s="149"/>
      <c r="F529" s="148">
        <v>810600</v>
      </c>
      <c r="G529" s="148">
        <v>810600</v>
      </c>
      <c r="H529" s="147">
        <v>810600</v>
      </c>
    </row>
    <row r="530" spans="1:8" ht="25.5" outlineLevel="6" x14ac:dyDescent="0.25">
      <c r="A530" s="146" t="s">
        <v>330</v>
      </c>
      <c r="B530" s="145" t="s">
        <v>1006</v>
      </c>
      <c r="C530" s="145" t="s">
        <v>530</v>
      </c>
      <c r="D530" s="145" t="s">
        <v>329</v>
      </c>
      <c r="E530" s="145"/>
      <c r="F530" s="144">
        <v>810600</v>
      </c>
      <c r="G530" s="144">
        <v>810600</v>
      </c>
      <c r="H530" s="143">
        <v>810600</v>
      </c>
    </row>
    <row r="531" spans="1:8" outlineLevel="7" x14ac:dyDescent="0.25">
      <c r="A531" s="142" t="s">
        <v>299</v>
      </c>
      <c r="B531" s="141" t="s">
        <v>1006</v>
      </c>
      <c r="C531" s="141" t="s">
        <v>530</v>
      </c>
      <c r="D531" s="141" t="s">
        <v>329</v>
      </c>
      <c r="E531" s="141" t="s">
        <v>296</v>
      </c>
      <c r="F531" s="140">
        <v>810600</v>
      </c>
      <c r="G531" s="140">
        <v>810600</v>
      </c>
      <c r="H531" s="139">
        <v>810600</v>
      </c>
    </row>
    <row r="532" spans="1:8" ht="25.5" outlineLevel="3" x14ac:dyDescent="0.25">
      <c r="A532" s="158" t="s">
        <v>416</v>
      </c>
      <c r="B532" s="157" t="s">
        <v>1006</v>
      </c>
      <c r="C532" s="157" t="s">
        <v>530</v>
      </c>
      <c r="D532" s="157" t="s">
        <v>415</v>
      </c>
      <c r="E532" s="157"/>
      <c r="F532" s="156">
        <v>121470139.5</v>
      </c>
      <c r="G532" s="156">
        <v>71005977.549999997</v>
      </c>
      <c r="H532" s="155">
        <v>74599967.75</v>
      </c>
    </row>
    <row r="533" spans="1:8" outlineLevel="4" x14ac:dyDescent="0.25">
      <c r="A533" s="154" t="s">
        <v>527</v>
      </c>
      <c r="B533" s="153" t="s">
        <v>1006</v>
      </c>
      <c r="C533" s="153" t="s">
        <v>530</v>
      </c>
      <c r="D533" s="153" t="s">
        <v>526</v>
      </c>
      <c r="E533" s="153"/>
      <c r="F533" s="152">
        <v>60133521.289999999</v>
      </c>
      <c r="G533" s="152">
        <v>5827072.4900000002</v>
      </c>
      <c r="H533" s="151">
        <v>5827072.4900000002</v>
      </c>
    </row>
    <row r="534" spans="1:8" outlineLevel="5" x14ac:dyDescent="0.25">
      <c r="A534" s="150" t="s">
        <v>525</v>
      </c>
      <c r="B534" s="149" t="s">
        <v>1006</v>
      </c>
      <c r="C534" s="149" t="s">
        <v>530</v>
      </c>
      <c r="D534" s="149" t="s">
        <v>524</v>
      </c>
      <c r="E534" s="149"/>
      <c r="F534" s="148">
        <v>23038141.109999999</v>
      </c>
      <c r="G534" s="148">
        <v>0</v>
      </c>
      <c r="H534" s="147">
        <v>0</v>
      </c>
    </row>
    <row r="535" spans="1:8" outlineLevel="6" x14ac:dyDescent="0.25">
      <c r="A535" s="146" t="s">
        <v>562</v>
      </c>
      <c r="B535" s="145" t="s">
        <v>1006</v>
      </c>
      <c r="C535" s="145" t="s">
        <v>530</v>
      </c>
      <c r="D535" s="145" t="s">
        <v>561</v>
      </c>
      <c r="E535" s="145"/>
      <c r="F535" s="144">
        <v>755666.67</v>
      </c>
      <c r="G535" s="144">
        <v>0</v>
      </c>
      <c r="H535" s="143">
        <v>0</v>
      </c>
    </row>
    <row r="536" spans="1:8" outlineLevel="7" x14ac:dyDescent="0.25">
      <c r="A536" s="142" t="s">
        <v>299</v>
      </c>
      <c r="B536" s="141" t="s">
        <v>1006</v>
      </c>
      <c r="C536" s="141" t="s">
        <v>530</v>
      </c>
      <c r="D536" s="141" t="s">
        <v>561</v>
      </c>
      <c r="E536" s="141" t="s">
        <v>296</v>
      </c>
      <c r="F536" s="140">
        <v>755666.67</v>
      </c>
      <c r="G536" s="140">
        <v>0</v>
      </c>
      <c r="H536" s="139">
        <v>0</v>
      </c>
    </row>
    <row r="537" spans="1:8" outlineLevel="6" x14ac:dyDescent="0.25">
      <c r="A537" s="146" t="s">
        <v>560</v>
      </c>
      <c r="B537" s="145" t="s">
        <v>1006</v>
      </c>
      <c r="C537" s="145" t="s">
        <v>530</v>
      </c>
      <c r="D537" s="145" t="s">
        <v>559</v>
      </c>
      <c r="E537" s="145"/>
      <c r="F537" s="144">
        <v>22282474.440000001</v>
      </c>
      <c r="G537" s="144">
        <v>0</v>
      </c>
      <c r="H537" s="143">
        <v>0</v>
      </c>
    </row>
    <row r="538" spans="1:8" outlineLevel="7" x14ac:dyDescent="0.25">
      <c r="A538" s="142" t="s">
        <v>299</v>
      </c>
      <c r="B538" s="141" t="s">
        <v>1006</v>
      </c>
      <c r="C538" s="141" t="s">
        <v>530</v>
      </c>
      <c r="D538" s="141" t="s">
        <v>559</v>
      </c>
      <c r="E538" s="141" t="s">
        <v>296</v>
      </c>
      <c r="F538" s="140">
        <v>22282474.440000001</v>
      </c>
      <c r="G538" s="140">
        <v>0</v>
      </c>
      <c r="H538" s="139">
        <v>0</v>
      </c>
    </row>
    <row r="539" spans="1:8" outlineLevel="5" x14ac:dyDescent="0.25">
      <c r="A539" s="150" t="s">
        <v>520</v>
      </c>
      <c r="B539" s="149" t="s">
        <v>1006</v>
      </c>
      <c r="C539" s="149" t="s">
        <v>530</v>
      </c>
      <c r="D539" s="149" t="s">
        <v>519</v>
      </c>
      <c r="E539" s="149"/>
      <c r="F539" s="148">
        <v>5645486.4299999997</v>
      </c>
      <c r="G539" s="148">
        <v>5645486.4299999997</v>
      </c>
      <c r="H539" s="147">
        <v>5645486.4299999997</v>
      </c>
    </row>
    <row r="540" spans="1:8" outlineLevel="6" x14ac:dyDescent="0.25">
      <c r="A540" s="146" t="s">
        <v>558</v>
      </c>
      <c r="B540" s="145" t="s">
        <v>1006</v>
      </c>
      <c r="C540" s="145" t="s">
        <v>530</v>
      </c>
      <c r="D540" s="145" t="s">
        <v>557</v>
      </c>
      <c r="E540" s="145"/>
      <c r="F540" s="144">
        <v>507504.15</v>
      </c>
      <c r="G540" s="144">
        <v>507504.15</v>
      </c>
      <c r="H540" s="143">
        <v>507504.15</v>
      </c>
    </row>
    <row r="541" spans="1:8" outlineLevel="7" x14ac:dyDescent="0.25">
      <c r="A541" s="142" t="s">
        <v>343</v>
      </c>
      <c r="B541" s="141" t="s">
        <v>1006</v>
      </c>
      <c r="C541" s="141" t="s">
        <v>530</v>
      </c>
      <c r="D541" s="141" t="s">
        <v>557</v>
      </c>
      <c r="E541" s="141" t="s">
        <v>340</v>
      </c>
      <c r="F541" s="140">
        <v>57779.35</v>
      </c>
      <c r="G541" s="140">
        <v>57779.35</v>
      </c>
      <c r="H541" s="139">
        <v>57779.35</v>
      </c>
    </row>
    <row r="542" spans="1:8" outlineLevel="7" x14ac:dyDescent="0.25">
      <c r="A542" s="142" t="s">
        <v>299</v>
      </c>
      <c r="B542" s="141" t="s">
        <v>1006</v>
      </c>
      <c r="C542" s="141" t="s">
        <v>530</v>
      </c>
      <c r="D542" s="141" t="s">
        <v>557</v>
      </c>
      <c r="E542" s="141" t="s">
        <v>296</v>
      </c>
      <c r="F542" s="140">
        <v>449724.8</v>
      </c>
      <c r="G542" s="140">
        <v>449724.8</v>
      </c>
      <c r="H542" s="139">
        <v>449724.8</v>
      </c>
    </row>
    <row r="543" spans="1:8" outlineLevel="6" x14ac:dyDescent="0.25">
      <c r="A543" s="146" t="s">
        <v>556</v>
      </c>
      <c r="B543" s="145" t="s">
        <v>1006</v>
      </c>
      <c r="C543" s="145" t="s">
        <v>530</v>
      </c>
      <c r="D543" s="145" t="s">
        <v>555</v>
      </c>
      <c r="E543" s="145"/>
      <c r="F543" s="144">
        <v>4255000</v>
      </c>
      <c r="G543" s="144">
        <v>4255000</v>
      </c>
      <c r="H543" s="143">
        <v>4255000</v>
      </c>
    </row>
    <row r="544" spans="1:8" outlineLevel="7" x14ac:dyDescent="0.25">
      <c r="A544" s="142" t="s">
        <v>299</v>
      </c>
      <c r="B544" s="141" t="s">
        <v>1006</v>
      </c>
      <c r="C544" s="141" t="s">
        <v>530</v>
      </c>
      <c r="D544" s="141" t="s">
        <v>555</v>
      </c>
      <c r="E544" s="141" t="s">
        <v>296</v>
      </c>
      <c r="F544" s="140">
        <v>4255000</v>
      </c>
      <c r="G544" s="140">
        <v>4255000</v>
      </c>
      <c r="H544" s="139">
        <v>4255000</v>
      </c>
    </row>
    <row r="545" spans="1:8" outlineLevel="6" x14ac:dyDescent="0.25">
      <c r="A545" s="146" t="s">
        <v>554</v>
      </c>
      <c r="B545" s="145" t="s">
        <v>1006</v>
      </c>
      <c r="C545" s="145" t="s">
        <v>530</v>
      </c>
      <c r="D545" s="145" t="s">
        <v>553</v>
      </c>
      <c r="E545" s="145"/>
      <c r="F545" s="144">
        <v>171526.81</v>
      </c>
      <c r="G545" s="144">
        <v>171526.81</v>
      </c>
      <c r="H545" s="143">
        <v>171526.81</v>
      </c>
    </row>
    <row r="546" spans="1:8" outlineLevel="7" x14ac:dyDescent="0.25">
      <c r="A546" s="142" t="s">
        <v>299</v>
      </c>
      <c r="B546" s="141" t="s">
        <v>1006</v>
      </c>
      <c r="C546" s="141" t="s">
        <v>530</v>
      </c>
      <c r="D546" s="141" t="s">
        <v>553</v>
      </c>
      <c r="E546" s="141" t="s">
        <v>296</v>
      </c>
      <c r="F546" s="140">
        <v>171526.81</v>
      </c>
      <c r="G546" s="140">
        <v>171526.81</v>
      </c>
      <c r="H546" s="139">
        <v>171526.81</v>
      </c>
    </row>
    <row r="547" spans="1:8" outlineLevel="6" x14ac:dyDescent="0.25">
      <c r="A547" s="146" t="s">
        <v>552</v>
      </c>
      <c r="B547" s="145" t="s">
        <v>1006</v>
      </c>
      <c r="C547" s="145" t="s">
        <v>530</v>
      </c>
      <c r="D547" s="145" t="s">
        <v>551</v>
      </c>
      <c r="E547" s="145"/>
      <c r="F547" s="144">
        <v>711455.47</v>
      </c>
      <c r="G547" s="144">
        <v>711455.47</v>
      </c>
      <c r="H547" s="143">
        <v>711455.47</v>
      </c>
    </row>
    <row r="548" spans="1:8" outlineLevel="7" x14ac:dyDescent="0.25">
      <c r="A548" s="142" t="s">
        <v>299</v>
      </c>
      <c r="B548" s="141" t="s">
        <v>1006</v>
      </c>
      <c r="C548" s="141" t="s">
        <v>530</v>
      </c>
      <c r="D548" s="141" t="s">
        <v>551</v>
      </c>
      <c r="E548" s="141" t="s">
        <v>296</v>
      </c>
      <c r="F548" s="140">
        <v>711455.47</v>
      </c>
      <c r="G548" s="140">
        <v>711455.47</v>
      </c>
      <c r="H548" s="139">
        <v>711455.47</v>
      </c>
    </row>
    <row r="549" spans="1:8" outlineLevel="5" x14ac:dyDescent="0.25">
      <c r="A549" s="150" t="s">
        <v>550</v>
      </c>
      <c r="B549" s="149" t="s">
        <v>1006</v>
      </c>
      <c r="C549" s="149" t="s">
        <v>530</v>
      </c>
      <c r="D549" s="149" t="s">
        <v>549</v>
      </c>
      <c r="E549" s="149"/>
      <c r="F549" s="148">
        <v>181586.06</v>
      </c>
      <c r="G549" s="148">
        <v>181586.06</v>
      </c>
      <c r="H549" s="147">
        <v>181586.06</v>
      </c>
    </row>
    <row r="550" spans="1:8" ht="25.5" outlineLevel="6" x14ac:dyDescent="0.25">
      <c r="A550" s="146" t="s">
        <v>548</v>
      </c>
      <c r="B550" s="145" t="s">
        <v>1006</v>
      </c>
      <c r="C550" s="145" t="s">
        <v>530</v>
      </c>
      <c r="D550" s="145" t="s">
        <v>547</v>
      </c>
      <c r="E550" s="145"/>
      <c r="F550" s="144">
        <v>121254.87</v>
      </c>
      <c r="G550" s="144">
        <v>121254.87</v>
      </c>
      <c r="H550" s="143">
        <v>121254.87</v>
      </c>
    </row>
    <row r="551" spans="1:8" outlineLevel="7" x14ac:dyDescent="0.25">
      <c r="A551" s="142" t="s">
        <v>299</v>
      </c>
      <c r="B551" s="141" t="s">
        <v>1006</v>
      </c>
      <c r="C551" s="141" t="s">
        <v>530</v>
      </c>
      <c r="D551" s="141" t="s">
        <v>547</v>
      </c>
      <c r="E551" s="141" t="s">
        <v>296</v>
      </c>
      <c r="F551" s="140">
        <v>121254.87</v>
      </c>
      <c r="G551" s="140">
        <v>121254.87</v>
      </c>
      <c r="H551" s="139">
        <v>121254.87</v>
      </c>
    </row>
    <row r="552" spans="1:8" outlineLevel="6" x14ac:dyDescent="0.25">
      <c r="A552" s="146" t="s">
        <v>546</v>
      </c>
      <c r="B552" s="145" t="s">
        <v>1006</v>
      </c>
      <c r="C552" s="145" t="s">
        <v>530</v>
      </c>
      <c r="D552" s="145" t="s">
        <v>545</v>
      </c>
      <c r="E552" s="145"/>
      <c r="F552" s="144">
        <v>60331.19</v>
      </c>
      <c r="G552" s="144">
        <v>60331.19</v>
      </c>
      <c r="H552" s="143">
        <v>60331.19</v>
      </c>
    </row>
    <row r="553" spans="1:8" outlineLevel="7" x14ac:dyDescent="0.25">
      <c r="A553" s="142" t="s">
        <v>299</v>
      </c>
      <c r="B553" s="141" t="s">
        <v>1006</v>
      </c>
      <c r="C553" s="141" t="s">
        <v>530</v>
      </c>
      <c r="D553" s="141" t="s">
        <v>545</v>
      </c>
      <c r="E553" s="141" t="s">
        <v>296</v>
      </c>
      <c r="F553" s="140">
        <v>60331.19</v>
      </c>
      <c r="G553" s="140">
        <v>60331.19</v>
      </c>
      <c r="H553" s="139">
        <v>60331.19</v>
      </c>
    </row>
    <row r="554" spans="1:8" outlineLevel="5" x14ac:dyDescent="0.25">
      <c r="A554" s="150" t="s">
        <v>544</v>
      </c>
      <c r="B554" s="149" t="s">
        <v>1006</v>
      </c>
      <c r="C554" s="149" t="s">
        <v>530</v>
      </c>
      <c r="D554" s="149" t="s">
        <v>543</v>
      </c>
      <c r="E554" s="149"/>
      <c r="F554" s="148">
        <v>31268307.690000001</v>
      </c>
      <c r="G554" s="148">
        <v>0</v>
      </c>
      <c r="H554" s="147">
        <v>0</v>
      </c>
    </row>
    <row r="555" spans="1:8" ht="25.5" outlineLevel="6" x14ac:dyDescent="0.25">
      <c r="A555" s="146" t="s">
        <v>542</v>
      </c>
      <c r="B555" s="145" t="s">
        <v>1006</v>
      </c>
      <c r="C555" s="145" t="s">
        <v>530</v>
      </c>
      <c r="D555" s="145" t="s">
        <v>541</v>
      </c>
      <c r="E555" s="145"/>
      <c r="F555" s="144">
        <v>31268307.690000001</v>
      </c>
      <c r="G555" s="144">
        <v>0</v>
      </c>
      <c r="H555" s="143">
        <v>0</v>
      </c>
    </row>
    <row r="556" spans="1:8" outlineLevel="7" x14ac:dyDescent="0.25">
      <c r="A556" s="142" t="s">
        <v>299</v>
      </c>
      <c r="B556" s="141" t="s">
        <v>1006</v>
      </c>
      <c r="C556" s="141" t="s">
        <v>530</v>
      </c>
      <c r="D556" s="141" t="s">
        <v>541</v>
      </c>
      <c r="E556" s="141" t="s">
        <v>296</v>
      </c>
      <c r="F556" s="140">
        <v>31268307.690000001</v>
      </c>
      <c r="G556" s="140">
        <v>0</v>
      </c>
      <c r="H556" s="139">
        <v>0</v>
      </c>
    </row>
    <row r="557" spans="1:8" ht="25.5" outlineLevel="4" x14ac:dyDescent="0.25">
      <c r="A557" s="154" t="s">
        <v>414</v>
      </c>
      <c r="B557" s="153" t="s">
        <v>1006</v>
      </c>
      <c r="C557" s="153" t="s">
        <v>530</v>
      </c>
      <c r="D557" s="153" t="s">
        <v>413</v>
      </c>
      <c r="E557" s="153"/>
      <c r="F557" s="152">
        <v>61336618.210000001</v>
      </c>
      <c r="G557" s="152">
        <v>65178905.060000002</v>
      </c>
      <c r="H557" s="151">
        <v>68772895.260000005</v>
      </c>
    </row>
    <row r="558" spans="1:8" outlineLevel="5" x14ac:dyDescent="0.25">
      <c r="A558" s="150" t="s">
        <v>540</v>
      </c>
      <c r="B558" s="149" t="s">
        <v>1006</v>
      </c>
      <c r="C558" s="149" t="s">
        <v>530</v>
      </c>
      <c r="D558" s="149" t="s">
        <v>539</v>
      </c>
      <c r="E558" s="149"/>
      <c r="F558" s="148">
        <v>61336618.210000001</v>
      </c>
      <c r="G558" s="148">
        <v>65178905.060000002</v>
      </c>
      <c r="H558" s="147">
        <v>68772895.260000005</v>
      </c>
    </row>
    <row r="559" spans="1:8" ht="25.5" outlineLevel="6" x14ac:dyDescent="0.25">
      <c r="A559" s="146" t="s">
        <v>538</v>
      </c>
      <c r="B559" s="145" t="s">
        <v>1006</v>
      </c>
      <c r="C559" s="145" t="s">
        <v>530</v>
      </c>
      <c r="D559" s="145" t="s">
        <v>537</v>
      </c>
      <c r="E559" s="145"/>
      <c r="F559" s="144">
        <v>61336618.210000001</v>
      </c>
      <c r="G559" s="144">
        <v>65178905.060000002</v>
      </c>
      <c r="H559" s="143">
        <v>68772895.260000005</v>
      </c>
    </row>
    <row r="560" spans="1:8" outlineLevel="7" x14ac:dyDescent="0.25">
      <c r="A560" s="142" t="s">
        <v>299</v>
      </c>
      <c r="B560" s="141" t="s">
        <v>1006</v>
      </c>
      <c r="C560" s="141" t="s">
        <v>530</v>
      </c>
      <c r="D560" s="141" t="s">
        <v>537</v>
      </c>
      <c r="E560" s="141" t="s">
        <v>296</v>
      </c>
      <c r="F560" s="140">
        <v>61336618.210000001</v>
      </c>
      <c r="G560" s="140">
        <v>65178905.060000002</v>
      </c>
      <c r="H560" s="139">
        <v>68772895.260000005</v>
      </c>
    </row>
    <row r="561" spans="1:8" ht="25.5" outlineLevel="3" x14ac:dyDescent="0.25">
      <c r="A561" s="158" t="s">
        <v>497</v>
      </c>
      <c r="B561" s="157" t="s">
        <v>1006</v>
      </c>
      <c r="C561" s="157" t="s">
        <v>530</v>
      </c>
      <c r="D561" s="157" t="s">
        <v>496</v>
      </c>
      <c r="E561" s="157"/>
      <c r="F561" s="156">
        <v>55724995.880000003</v>
      </c>
      <c r="G561" s="156">
        <v>57999145.090000004</v>
      </c>
      <c r="H561" s="155">
        <v>60489396.329999998</v>
      </c>
    </row>
    <row r="562" spans="1:8" ht="25.5" outlineLevel="5" x14ac:dyDescent="0.25">
      <c r="A562" s="150" t="s">
        <v>536</v>
      </c>
      <c r="B562" s="149" t="s">
        <v>1006</v>
      </c>
      <c r="C562" s="149" t="s">
        <v>530</v>
      </c>
      <c r="D562" s="149" t="s">
        <v>535</v>
      </c>
      <c r="E562" s="149"/>
      <c r="F562" s="148">
        <v>55724995.880000003</v>
      </c>
      <c r="G562" s="148">
        <v>57999145.090000004</v>
      </c>
      <c r="H562" s="147">
        <v>60489396.329999998</v>
      </c>
    </row>
    <row r="563" spans="1:8" ht="25.5" outlineLevel="6" x14ac:dyDescent="0.25">
      <c r="A563" s="146" t="s">
        <v>493</v>
      </c>
      <c r="B563" s="145" t="s">
        <v>1006</v>
      </c>
      <c r="C563" s="145" t="s">
        <v>530</v>
      </c>
      <c r="D563" s="145" t="s">
        <v>534</v>
      </c>
      <c r="E563" s="145"/>
      <c r="F563" s="144">
        <v>50000</v>
      </c>
      <c r="G563" s="144">
        <v>0</v>
      </c>
      <c r="H563" s="143">
        <v>0</v>
      </c>
    </row>
    <row r="564" spans="1:8" outlineLevel="7" x14ac:dyDescent="0.25">
      <c r="A564" s="142" t="s">
        <v>299</v>
      </c>
      <c r="B564" s="141" t="s">
        <v>1006</v>
      </c>
      <c r="C564" s="141" t="s">
        <v>530</v>
      </c>
      <c r="D564" s="141" t="s">
        <v>534</v>
      </c>
      <c r="E564" s="141" t="s">
        <v>296</v>
      </c>
      <c r="F564" s="140">
        <v>50000</v>
      </c>
      <c r="G564" s="140">
        <v>0</v>
      </c>
      <c r="H564" s="139">
        <v>0</v>
      </c>
    </row>
    <row r="565" spans="1:8" outlineLevel="6" x14ac:dyDescent="0.25">
      <c r="A565" s="146" t="s">
        <v>533</v>
      </c>
      <c r="B565" s="145" t="s">
        <v>1006</v>
      </c>
      <c r="C565" s="145" t="s">
        <v>530</v>
      </c>
      <c r="D565" s="145" t="s">
        <v>532</v>
      </c>
      <c r="E565" s="145"/>
      <c r="F565" s="144">
        <v>55395258.280000001</v>
      </c>
      <c r="G565" s="144">
        <v>57719407.490000002</v>
      </c>
      <c r="H565" s="143">
        <v>60209658.729999997</v>
      </c>
    </row>
    <row r="566" spans="1:8" outlineLevel="7" x14ac:dyDescent="0.25">
      <c r="A566" s="142" t="s">
        <v>299</v>
      </c>
      <c r="B566" s="141" t="s">
        <v>1006</v>
      </c>
      <c r="C566" s="141" t="s">
        <v>530</v>
      </c>
      <c r="D566" s="141" t="s">
        <v>532</v>
      </c>
      <c r="E566" s="141" t="s">
        <v>296</v>
      </c>
      <c r="F566" s="140">
        <v>55395258.280000001</v>
      </c>
      <c r="G566" s="140">
        <v>57719407.490000002</v>
      </c>
      <c r="H566" s="139">
        <v>60209658.729999997</v>
      </c>
    </row>
    <row r="567" spans="1:8" ht="25.5" outlineLevel="6" x14ac:dyDescent="0.25">
      <c r="A567" s="146" t="s">
        <v>531</v>
      </c>
      <c r="B567" s="145" t="s">
        <v>1006</v>
      </c>
      <c r="C567" s="145" t="s">
        <v>530</v>
      </c>
      <c r="D567" s="145" t="s">
        <v>529</v>
      </c>
      <c r="E567" s="145"/>
      <c r="F567" s="144">
        <v>279737.59999999998</v>
      </c>
      <c r="G567" s="144">
        <v>279737.59999999998</v>
      </c>
      <c r="H567" s="143">
        <v>279737.59999999998</v>
      </c>
    </row>
    <row r="568" spans="1:8" outlineLevel="7" x14ac:dyDescent="0.25">
      <c r="A568" s="142" t="s">
        <v>299</v>
      </c>
      <c r="B568" s="141" t="s">
        <v>1006</v>
      </c>
      <c r="C568" s="141" t="s">
        <v>530</v>
      </c>
      <c r="D568" s="141" t="s">
        <v>529</v>
      </c>
      <c r="E568" s="141" t="s">
        <v>296</v>
      </c>
      <c r="F568" s="140">
        <v>279737.59999999998</v>
      </c>
      <c r="G568" s="140">
        <v>279737.59999999998</v>
      </c>
      <c r="H568" s="139">
        <v>279737.59999999998</v>
      </c>
    </row>
    <row r="569" spans="1:8" outlineLevel="2" x14ac:dyDescent="0.25">
      <c r="A569" s="162" t="s">
        <v>528</v>
      </c>
      <c r="B569" s="161" t="s">
        <v>1006</v>
      </c>
      <c r="C569" s="161" t="s">
        <v>504</v>
      </c>
      <c r="D569" s="161"/>
      <c r="E569" s="161"/>
      <c r="F569" s="160">
        <v>16239741.689999999</v>
      </c>
      <c r="G569" s="160">
        <v>16314936.939999999</v>
      </c>
      <c r="H569" s="159">
        <v>16427552.33</v>
      </c>
    </row>
    <row r="570" spans="1:8" ht="25.5" outlineLevel="3" x14ac:dyDescent="0.25">
      <c r="A570" s="158" t="s">
        <v>416</v>
      </c>
      <c r="B570" s="157" t="s">
        <v>1006</v>
      </c>
      <c r="C570" s="157" t="s">
        <v>504</v>
      </c>
      <c r="D570" s="157" t="s">
        <v>415</v>
      </c>
      <c r="E570" s="157"/>
      <c r="F570" s="156">
        <v>16089741.689999999</v>
      </c>
      <c r="G570" s="156">
        <v>16164936.939999999</v>
      </c>
      <c r="H570" s="155">
        <v>16277552.33</v>
      </c>
    </row>
    <row r="571" spans="1:8" outlineLevel="4" x14ac:dyDescent="0.25">
      <c r="A571" s="154" t="s">
        <v>527</v>
      </c>
      <c r="B571" s="153" t="s">
        <v>1006</v>
      </c>
      <c r="C571" s="153" t="s">
        <v>504</v>
      </c>
      <c r="D571" s="153" t="s">
        <v>526</v>
      </c>
      <c r="E571" s="153"/>
      <c r="F571" s="152">
        <v>8771586.8300000001</v>
      </c>
      <c r="G571" s="152">
        <v>8846782.0800000001</v>
      </c>
      <c r="H571" s="151">
        <v>8959397.4700000007</v>
      </c>
    </row>
    <row r="572" spans="1:8" outlineLevel="5" x14ac:dyDescent="0.25">
      <c r="A572" s="150" t="s">
        <v>520</v>
      </c>
      <c r="B572" s="149" t="s">
        <v>1006</v>
      </c>
      <c r="C572" s="149" t="s">
        <v>504</v>
      </c>
      <c r="D572" s="149" t="s">
        <v>519</v>
      </c>
      <c r="E572" s="149"/>
      <c r="F572" s="148">
        <v>8771586.8300000001</v>
      </c>
      <c r="G572" s="148">
        <v>8846782.0800000001</v>
      </c>
      <c r="H572" s="147">
        <v>8959397.4700000007</v>
      </c>
    </row>
    <row r="573" spans="1:8" outlineLevel="6" x14ac:dyDescent="0.25">
      <c r="A573" s="146" t="s">
        <v>518</v>
      </c>
      <c r="B573" s="145" t="s">
        <v>1006</v>
      </c>
      <c r="C573" s="145" t="s">
        <v>504</v>
      </c>
      <c r="D573" s="145" t="s">
        <v>517</v>
      </c>
      <c r="E573" s="145"/>
      <c r="F573" s="144">
        <v>3312053</v>
      </c>
      <c r="G573" s="144">
        <v>3312053</v>
      </c>
      <c r="H573" s="143">
        <v>3312053</v>
      </c>
    </row>
    <row r="574" spans="1:8" outlineLevel="7" x14ac:dyDescent="0.25">
      <c r="A574" s="142" t="s">
        <v>299</v>
      </c>
      <c r="B574" s="141" t="s">
        <v>1006</v>
      </c>
      <c r="C574" s="141" t="s">
        <v>504</v>
      </c>
      <c r="D574" s="141" t="s">
        <v>517</v>
      </c>
      <c r="E574" s="141" t="s">
        <v>296</v>
      </c>
      <c r="F574" s="140">
        <v>3312053</v>
      </c>
      <c r="G574" s="140">
        <v>3312053</v>
      </c>
      <c r="H574" s="139">
        <v>3312053</v>
      </c>
    </row>
    <row r="575" spans="1:8" outlineLevel="6" x14ac:dyDescent="0.25">
      <c r="A575" s="146" t="s">
        <v>516</v>
      </c>
      <c r="B575" s="145" t="s">
        <v>1006</v>
      </c>
      <c r="C575" s="145" t="s">
        <v>504</v>
      </c>
      <c r="D575" s="145" t="s">
        <v>515</v>
      </c>
      <c r="E575" s="145"/>
      <c r="F575" s="144">
        <v>656764.6</v>
      </c>
      <c r="G575" s="144">
        <v>642113.69999999995</v>
      </c>
      <c r="H575" s="143">
        <v>642113.69999999995</v>
      </c>
    </row>
    <row r="576" spans="1:8" outlineLevel="7" x14ac:dyDescent="0.25">
      <c r="A576" s="142" t="s">
        <v>343</v>
      </c>
      <c r="B576" s="141" t="s">
        <v>1006</v>
      </c>
      <c r="C576" s="141" t="s">
        <v>504</v>
      </c>
      <c r="D576" s="141" t="s">
        <v>515</v>
      </c>
      <c r="E576" s="141" t="s">
        <v>340</v>
      </c>
      <c r="F576" s="140">
        <v>656764.6</v>
      </c>
      <c r="G576" s="140">
        <v>0</v>
      </c>
      <c r="H576" s="139">
        <v>0</v>
      </c>
    </row>
    <row r="577" spans="1:8" outlineLevel="7" x14ac:dyDescent="0.25">
      <c r="A577" s="142" t="s">
        <v>299</v>
      </c>
      <c r="B577" s="141" t="s">
        <v>1006</v>
      </c>
      <c r="C577" s="141" t="s">
        <v>504</v>
      </c>
      <c r="D577" s="141" t="s">
        <v>515</v>
      </c>
      <c r="E577" s="141" t="s">
        <v>296</v>
      </c>
      <c r="F577" s="140">
        <v>0</v>
      </c>
      <c r="G577" s="140">
        <v>642113.69999999995</v>
      </c>
      <c r="H577" s="139">
        <v>642113.69999999995</v>
      </c>
    </row>
    <row r="578" spans="1:8" ht="25.5" outlineLevel="6" x14ac:dyDescent="0.25">
      <c r="A578" s="146" t="s">
        <v>64</v>
      </c>
      <c r="B578" s="145" t="s">
        <v>1006</v>
      </c>
      <c r="C578" s="145" t="s">
        <v>504</v>
      </c>
      <c r="D578" s="145" t="s">
        <v>514</v>
      </c>
      <c r="E578" s="145"/>
      <c r="F578" s="144">
        <v>3121800</v>
      </c>
      <c r="G578" s="144">
        <v>3180200</v>
      </c>
      <c r="H578" s="143">
        <v>3253400</v>
      </c>
    </row>
    <row r="579" spans="1:8" outlineLevel="7" x14ac:dyDescent="0.25">
      <c r="A579" s="142" t="s">
        <v>299</v>
      </c>
      <c r="B579" s="141" t="s">
        <v>1006</v>
      </c>
      <c r="C579" s="141" t="s">
        <v>504</v>
      </c>
      <c r="D579" s="141" t="s">
        <v>514</v>
      </c>
      <c r="E579" s="141" t="s">
        <v>296</v>
      </c>
      <c r="F579" s="140">
        <v>3121800</v>
      </c>
      <c r="G579" s="140">
        <v>3180200</v>
      </c>
      <c r="H579" s="139">
        <v>3253400</v>
      </c>
    </row>
    <row r="580" spans="1:8" ht="25.5" outlineLevel="6" x14ac:dyDescent="0.25">
      <c r="A580" s="146" t="s">
        <v>513</v>
      </c>
      <c r="B580" s="145" t="s">
        <v>1006</v>
      </c>
      <c r="C580" s="145" t="s">
        <v>504</v>
      </c>
      <c r="D580" s="145" t="s">
        <v>512</v>
      </c>
      <c r="E580" s="145"/>
      <c r="F580" s="144">
        <v>1680969.23</v>
      </c>
      <c r="G580" s="144">
        <v>1712415.38</v>
      </c>
      <c r="H580" s="143">
        <v>1751830.77</v>
      </c>
    </row>
    <row r="581" spans="1:8" outlineLevel="7" x14ac:dyDescent="0.25">
      <c r="A581" s="142" t="s">
        <v>299</v>
      </c>
      <c r="B581" s="141" t="s">
        <v>1006</v>
      </c>
      <c r="C581" s="141" t="s">
        <v>504</v>
      </c>
      <c r="D581" s="141" t="s">
        <v>512</v>
      </c>
      <c r="E581" s="141" t="s">
        <v>296</v>
      </c>
      <c r="F581" s="140">
        <v>1680969.23</v>
      </c>
      <c r="G581" s="140">
        <v>1712415.38</v>
      </c>
      <c r="H581" s="139">
        <v>1751830.77</v>
      </c>
    </row>
    <row r="582" spans="1:8" ht="25.5" outlineLevel="4" x14ac:dyDescent="0.25">
      <c r="A582" s="154" t="s">
        <v>414</v>
      </c>
      <c r="B582" s="153" t="s">
        <v>1006</v>
      </c>
      <c r="C582" s="153" t="s">
        <v>504</v>
      </c>
      <c r="D582" s="153" t="s">
        <v>413</v>
      </c>
      <c r="E582" s="153"/>
      <c r="F582" s="152">
        <v>7318154.8600000003</v>
      </c>
      <c r="G582" s="152">
        <v>7318154.8600000003</v>
      </c>
      <c r="H582" s="151">
        <v>7318154.8600000003</v>
      </c>
    </row>
    <row r="583" spans="1:8" outlineLevel="5" x14ac:dyDescent="0.25">
      <c r="A583" s="150" t="s">
        <v>511</v>
      </c>
      <c r="B583" s="149" t="s">
        <v>1006</v>
      </c>
      <c r="C583" s="149" t="s">
        <v>504</v>
      </c>
      <c r="D583" s="149" t="s">
        <v>510</v>
      </c>
      <c r="E583" s="149"/>
      <c r="F583" s="148">
        <v>7318154.8600000003</v>
      </c>
      <c r="G583" s="148">
        <v>7318154.8600000003</v>
      </c>
      <c r="H583" s="147">
        <v>7318154.8600000003</v>
      </c>
    </row>
    <row r="584" spans="1:8" outlineLevel="6" x14ac:dyDescent="0.25">
      <c r="A584" s="146" t="s">
        <v>509</v>
      </c>
      <c r="B584" s="145" t="s">
        <v>1006</v>
      </c>
      <c r="C584" s="145" t="s">
        <v>504</v>
      </c>
      <c r="D584" s="145" t="s">
        <v>508</v>
      </c>
      <c r="E584" s="145"/>
      <c r="F584" s="144">
        <v>7318154.8600000003</v>
      </c>
      <c r="G584" s="144">
        <v>7318154.8600000003</v>
      </c>
      <c r="H584" s="143">
        <v>7318154.8600000003</v>
      </c>
    </row>
    <row r="585" spans="1:8" outlineLevel="7" x14ac:dyDescent="0.25">
      <c r="A585" s="142" t="s">
        <v>299</v>
      </c>
      <c r="B585" s="141" t="s">
        <v>1006</v>
      </c>
      <c r="C585" s="141" t="s">
        <v>504</v>
      </c>
      <c r="D585" s="141" t="s">
        <v>508</v>
      </c>
      <c r="E585" s="141" t="s">
        <v>296</v>
      </c>
      <c r="F585" s="140">
        <v>7318154.8600000003</v>
      </c>
      <c r="G585" s="140">
        <v>7318154.8600000003</v>
      </c>
      <c r="H585" s="139">
        <v>7318154.8600000003</v>
      </c>
    </row>
    <row r="586" spans="1:8" ht="25.5" outlineLevel="3" x14ac:dyDescent="0.25">
      <c r="A586" s="158" t="s">
        <v>497</v>
      </c>
      <c r="B586" s="157" t="s">
        <v>1006</v>
      </c>
      <c r="C586" s="157" t="s">
        <v>504</v>
      </c>
      <c r="D586" s="157" t="s">
        <v>496</v>
      </c>
      <c r="E586" s="157"/>
      <c r="F586" s="156">
        <v>150000</v>
      </c>
      <c r="G586" s="156">
        <v>150000</v>
      </c>
      <c r="H586" s="155">
        <v>150000</v>
      </c>
    </row>
    <row r="587" spans="1:8" outlineLevel="5" x14ac:dyDescent="0.25">
      <c r="A587" s="150" t="s">
        <v>507</v>
      </c>
      <c r="B587" s="149" t="s">
        <v>1006</v>
      </c>
      <c r="C587" s="149" t="s">
        <v>504</v>
      </c>
      <c r="D587" s="149" t="s">
        <v>506</v>
      </c>
      <c r="E587" s="149"/>
      <c r="F587" s="148">
        <v>150000</v>
      </c>
      <c r="G587" s="148">
        <v>150000</v>
      </c>
      <c r="H587" s="147">
        <v>150000</v>
      </c>
    </row>
    <row r="588" spans="1:8" outlineLevel="6" x14ac:dyDescent="0.25">
      <c r="A588" s="146" t="s">
        <v>505</v>
      </c>
      <c r="B588" s="145" t="s">
        <v>1006</v>
      </c>
      <c r="C588" s="145" t="s">
        <v>504</v>
      </c>
      <c r="D588" s="145" t="s">
        <v>503</v>
      </c>
      <c r="E588" s="145"/>
      <c r="F588" s="144">
        <v>150000</v>
      </c>
      <c r="G588" s="144">
        <v>150000</v>
      </c>
      <c r="H588" s="143">
        <v>150000</v>
      </c>
    </row>
    <row r="589" spans="1:8" outlineLevel="7" x14ac:dyDescent="0.25">
      <c r="A589" s="142" t="s">
        <v>343</v>
      </c>
      <c r="B589" s="141" t="s">
        <v>1006</v>
      </c>
      <c r="C589" s="141" t="s">
        <v>504</v>
      </c>
      <c r="D589" s="141" t="s">
        <v>503</v>
      </c>
      <c r="E589" s="141" t="s">
        <v>340</v>
      </c>
      <c r="F589" s="140">
        <v>150000</v>
      </c>
      <c r="G589" s="140">
        <v>150000</v>
      </c>
      <c r="H589" s="139">
        <v>150000</v>
      </c>
    </row>
    <row r="590" spans="1:8" outlineLevel="1" x14ac:dyDescent="0.25">
      <c r="A590" s="166" t="s">
        <v>502</v>
      </c>
      <c r="B590" s="165" t="s">
        <v>1006</v>
      </c>
      <c r="C590" s="165" t="s">
        <v>501</v>
      </c>
      <c r="D590" s="165"/>
      <c r="E590" s="165"/>
      <c r="F590" s="164">
        <v>170476855.52000001</v>
      </c>
      <c r="G590" s="164">
        <v>179800766.09999999</v>
      </c>
      <c r="H590" s="163">
        <v>191057545.62</v>
      </c>
    </row>
    <row r="591" spans="1:8" outlineLevel="2" x14ac:dyDescent="0.25">
      <c r="A591" s="162" t="s">
        <v>500</v>
      </c>
      <c r="B591" s="161" t="s">
        <v>1006</v>
      </c>
      <c r="C591" s="161" t="s">
        <v>453</v>
      </c>
      <c r="D591" s="161"/>
      <c r="E591" s="161"/>
      <c r="F591" s="160">
        <v>170476855.52000001</v>
      </c>
      <c r="G591" s="160">
        <v>179800766.09999999</v>
      </c>
      <c r="H591" s="159">
        <v>191057545.62</v>
      </c>
    </row>
    <row r="592" spans="1:8" ht="25.5" outlineLevel="3" x14ac:dyDescent="0.25">
      <c r="A592" s="158" t="s">
        <v>382</v>
      </c>
      <c r="B592" s="157" t="s">
        <v>1006</v>
      </c>
      <c r="C592" s="157" t="s">
        <v>453</v>
      </c>
      <c r="D592" s="157" t="s">
        <v>381</v>
      </c>
      <c r="E592" s="157"/>
      <c r="F592" s="156">
        <v>2811044.7</v>
      </c>
      <c r="G592" s="156">
        <v>2811044.7</v>
      </c>
      <c r="H592" s="155">
        <v>2811044.7</v>
      </c>
    </row>
    <row r="593" spans="1:8" outlineLevel="4" x14ac:dyDescent="0.25">
      <c r="A593" s="154" t="s">
        <v>380</v>
      </c>
      <c r="B593" s="153" t="s">
        <v>1006</v>
      </c>
      <c r="C593" s="153" t="s">
        <v>453</v>
      </c>
      <c r="D593" s="153" t="s">
        <v>379</v>
      </c>
      <c r="E593" s="153"/>
      <c r="F593" s="152">
        <v>2811044.7</v>
      </c>
      <c r="G593" s="152">
        <v>2811044.7</v>
      </c>
      <c r="H593" s="151">
        <v>2811044.7</v>
      </c>
    </row>
    <row r="594" spans="1:8" outlineLevel="5" x14ac:dyDescent="0.25">
      <c r="A594" s="150" t="s">
        <v>378</v>
      </c>
      <c r="B594" s="149" t="s">
        <v>1006</v>
      </c>
      <c r="C594" s="149" t="s">
        <v>453</v>
      </c>
      <c r="D594" s="149" t="s">
        <v>377</v>
      </c>
      <c r="E594" s="149"/>
      <c r="F594" s="148">
        <v>2811044.7</v>
      </c>
      <c r="G594" s="148">
        <v>2811044.7</v>
      </c>
      <c r="H594" s="147">
        <v>2811044.7</v>
      </c>
    </row>
    <row r="595" spans="1:8" ht="51" outlineLevel="6" x14ac:dyDescent="0.25">
      <c r="A595" s="146" t="s">
        <v>499</v>
      </c>
      <c r="B595" s="145" t="s">
        <v>1006</v>
      </c>
      <c r="C595" s="145" t="s">
        <v>453</v>
      </c>
      <c r="D595" s="145" t="s">
        <v>498</v>
      </c>
      <c r="E595" s="145"/>
      <c r="F595" s="144">
        <v>2811044.7</v>
      </c>
      <c r="G595" s="144">
        <v>2811044.7</v>
      </c>
      <c r="H595" s="143">
        <v>2811044.7</v>
      </c>
    </row>
    <row r="596" spans="1:8" outlineLevel="7" x14ac:dyDescent="0.25">
      <c r="A596" s="142" t="s">
        <v>299</v>
      </c>
      <c r="B596" s="141" t="s">
        <v>1006</v>
      </c>
      <c r="C596" s="141" t="s">
        <v>453</v>
      </c>
      <c r="D596" s="141" t="s">
        <v>498</v>
      </c>
      <c r="E596" s="141" t="s">
        <v>296</v>
      </c>
      <c r="F596" s="140">
        <v>2811044.7</v>
      </c>
      <c r="G596" s="140">
        <v>2811044.7</v>
      </c>
      <c r="H596" s="139">
        <v>2811044.7</v>
      </c>
    </row>
    <row r="597" spans="1:8" ht="25.5" outlineLevel="3" x14ac:dyDescent="0.25">
      <c r="A597" s="158" t="s">
        <v>336</v>
      </c>
      <c r="B597" s="157" t="s">
        <v>1006</v>
      </c>
      <c r="C597" s="157" t="s">
        <v>453</v>
      </c>
      <c r="D597" s="157" t="s">
        <v>335</v>
      </c>
      <c r="E597" s="157"/>
      <c r="F597" s="156">
        <v>892800</v>
      </c>
      <c r="G597" s="156">
        <v>892800</v>
      </c>
      <c r="H597" s="155">
        <v>892800</v>
      </c>
    </row>
    <row r="598" spans="1:8" outlineLevel="4" x14ac:dyDescent="0.25">
      <c r="A598" s="154" t="s">
        <v>334</v>
      </c>
      <c r="B598" s="153" t="s">
        <v>1006</v>
      </c>
      <c r="C598" s="153" t="s">
        <v>453</v>
      </c>
      <c r="D598" s="153" t="s">
        <v>333</v>
      </c>
      <c r="E598" s="153"/>
      <c r="F598" s="152">
        <v>892800</v>
      </c>
      <c r="G598" s="152">
        <v>892800</v>
      </c>
      <c r="H598" s="151">
        <v>892800</v>
      </c>
    </row>
    <row r="599" spans="1:8" ht="25.5" outlineLevel="5" x14ac:dyDescent="0.25">
      <c r="A599" s="150" t="s">
        <v>332</v>
      </c>
      <c r="B599" s="149" t="s">
        <v>1006</v>
      </c>
      <c r="C599" s="149" t="s">
        <v>453</v>
      </c>
      <c r="D599" s="149" t="s">
        <v>331</v>
      </c>
      <c r="E599" s="149"/>
      <c r="F599" s="148">
        <v>892800</v>
      </c>
      <c r="G599" s="148">
        <v>892800</v>
      </c>
      <c r="H599" s="147">
        <v>892800</v>
      </c>
    </row>
    <row r="600" spans="1:8" ht="25.5" outlineLevel="6" x14ac:dyDescent="0.25">
      <c r="A600" s="146" t="s">
        <v>330</v>
      </c>
      <c r="B600" s="145" t="s">
        <v>1006</v>
      </c>
      <c r="C600" s="145" t="s">
        <v>453</v>
      </c>
      <c r="D600" s="145" t="s">
        <v>329</v>
      </c>
      <c r="E600" s="145"/>
      <c r="F600" s="144">
        <v>892800</v>
      </c>
      <c r="G600" s="144">
        <v>892800</v>
      </c>
      <c r="H600" s="143">
        <v>892800</v>
      </c>
    </row>
    <row r="601" spans="1:8" outlineLevel="7" x14ac:dyDescent="0.25">
      <c r="A601" s="142" t="s">
        <v>299</v>
      </c>
      <c r="B601" s="141" t="s">
        <v>1006</v>
      </c>
      <c r="C601" s="141" t="s">
        <v>453</v>
      </c>
      <c r="D601" s="141" t="s">
        <v>329</v>
      </c>
      <c r="E601" s="141" t="s">
        <v>296</v>
      </c>
      <c r="F601" s="140">
        <v>892800</v>
      </c>
      <c r="G601" s="140">
        <v>892800</v>
      </c>
      <c r="H601" s="139">
        <v>892800</v>
      </c>
    </row>
    <row r="602" spans="1:8" ht="25.5" outlineLevel="3" x14ac:dyDescent="0.25">
      <c r="A602" s="158" t="s">
        <v>497</v>
      </c>
      <c r="B602" s="157" t="s">
        <v>1006</v>
      </c>
      <c r="C602" s="157" t="s">
        <v>453</v>
      </c>
      <c r="D602" s="157" t="s">
        <v>496</v>
      </c>
      <c r="E602" s="157"/>
      <c r="F602" s="156">
        <v>166773010.81999999</v>
      </c>
      <c r="G602" s="156">
        <v>176096921.40000001</v>
      </c>
      <c r="H602" s="155">
        <v>187353700.91999999</v>
      </c>
    </row>
    <row r="603" spans="1:8" outlineLevel="5" x14ac:dyDescent="0.25">
      <c r="A603" s="150" t="s">
        <v>495</v>
      </c>
      <c r="B603" s="149" t="s">
        <v>1006</v>
      </c>
      <c r="C603" s="149" t="s">
        <v>453</v>
      </c>
      <c r="D603" s="149" t="s">
        <v>494</v>
      </c>
      <c r="E603" s="149"/>
      <c r="F603" s="148">
        <v>109339715.13</v>
      </c>
      <c r="G603" s="148">
        <v>116097216.93000001</v>
      </c>
      <c r="H603" s="147">
        <v>123390968.84999999</v>
      </c>
    </row>
    <row r="604" spans="1:8" ht="25.5" outlineLevel="6" x14ac:dyDescent="0.25">
      <c r="A604" s="146" t="s">
        <v>493</v>
      </c>
      <c r="B604" s="145" t="s">
        <v>1006</v>
      </c>
      <c r="C604" s="145" t="s">
        <v>453</v>
      </c>
      <c r="D604" s="145" t="s">
        <v>492</v>
      </c>
      <c r="E604" s="145"/>
      <c r="F604" s="144">
        <v>50000</v>
      </c>
      <c r="G604" s="144">
        <v>0</v>
      </c>
      <c r="H604" s="143">
        <v>0</v>
      </c>
    </row>
    <row r="605" spans="1:8" outlineLevel="7" x14ac:dyDescent="0.25">
      <c r="A605" s="142" t="s">
        <v>299</v>
      </c>
      <c r="B605" s="141" t="s">
        <v>1006</v>
      </c>
      <c r="C605" s="141" t="s">
        <v>453</v>
      </c>
      <c r="D605" s="141" t="s">
        <v>492</v>
      </c>
      <c r="E605" s="141" t="s">
        <v>296</v>
      </c>
      <c r="F605" s="140">
        <v>50000</v>
      </c>
      <c r="G605" s="140">
        <v>0</v>
      </c>
      <c r="H605" s="139">
        <v>0</v>
      </c>
    </row>
    <row r="606" spans="1:8" ht="25.5" outlineLevel="6" x14ac:dyDescent="0.25">
      <c r="A606" s="146" t="s">
        <v>491</v>
      </c>
      <c r="B606" s="145" t="s">
        <v>1006</v>
      </c>
      <c r="C606" s="145" t="s">
        <v>453</v>
      </c>
      <c r="D606" s="145" t="s">
        <v>490</v>
      </c>
      <c r="E606" s="145"/>
      <c r="F606" s="144">
        <v>32354138.66</v>
      </c>
      <c r="G606" s="144">
        <v>39161640.460000001</v>
      </c>
      <c r="H606" s="143">
        <v>46455392.380000003</v>
      </c>
    </row>
    <row r="607" spans="1:8" outlineLevel="7" x14ac:dyDescent="0.25">
      <c r="A607" s="142" t="s">
        <v>299</v>
      </c>
      <c r="B607" s="141" t="s">
        <v>1006</v>
      </c>
      <c r="C607" s="141" t="s">
        <v>453</v>
      </c>
      <c r="D607" s="141" t="s">
        <v>490</v>
      </c>
      <c r="E607" s="141" t="s">
        <v>296</v>
      </c>
      <c r="F607" s="140">
        <v>32354138.66</v>
      </c>
      <c r="G607" s="140">
        <v>39161640.460000001</v>
      </c>
      <c r="H607" s="139">
        <v>46455392.380000003</v>
      </c>
    </row>
    <row r="608" spans="1:8" outlineLevel="6" x14ac:dyDescent="0.25">
      <c r="A608" s="146" t="s">
        <v>489</v>
      </c>
      <c r="B608" s="145" t="s">
        <v>1006</v>
      </c>
      <c r="C608" s="145" t="s">
        <v>453</v>
      </c>
      <c r="D608" s="145" t="s">
        <v>488</v>
      </c>
      <c r="E608" s="145"/>
      <c r="F608" s="144">
        <v>1009689.4</v>
      </c>
      <c r="G608" s="144">
        <v>1009689.4</v>
      </c>
      <c r="H608" s="143">
        <v>1009689.4</v>
      </c>
    </row>
    <row r="609" spans="1:8" outlineLevel="7" x14ac:dyDescent="0.25">
      <c r="A609" s="142" t="s">
        <v>299</v>
      </c>
      <c r="B609" s="141" t="s">
        <v>1006</v>
      </c>
      <c r="C609" s="141" t="s">
        <v>453</v>
      </c>
      <c r="D609" s="141" t="s">
        <v>488</v>
      </c>
      <c r="E609" s="141" t="s">
        <v>296</v>
      </c>
      <c r="F609" s="140">
        <v>1009689.4</v>
      </c>
      <c r="G609" s="140">
        <v>1009689.4</v>
      </c>
      <c r="H609" s="139">
        <v>1009689.4</v>
      </c>
    </row>
    <row r="610" spans="1:8" outlineLevel="6" x14ac:dyDescent="0.25">
      <c r="A610" s="146" t="s">
        <v>487</v>
      </c>
      <c r="B610" s="145" t="s">
        <v>1006</v>
      </c>
      <c r="C610" s="145" t="s">
        <v>453</v>
      </c>
      <c r="D610" s="145" t="s">
        <v>486</v>
      </c>
      <c r="E610" s="145"/>
      <c r="F610" s="144">
        <v>3339776.3</v>
      </c>
      <c r="G610" s="144">
        <v>3339776.3</v>
      </c>
      <c r="H610" s="143">
        <v>3339776.3</v>
      </c>
    </row>
    <row r="611" spans="1:8" outlineLevel="7" x14ac:dyDescent="0.25">
      <c r="A611" s="142" t="s">
        <v>299</v>
      </c>
      <c r="B611" s="141" t="s">
        <v>1006</v>
      </c>
      <c r="C611" s="141" t="s">
        <v>453</v>
      </c>
      <c r="D611" s="141" t="s">
        <v>486</v>
      </c>
      <c r="E611" s="141" t="s">
        <v>296</v>
      </c>
      <c r="F611" s="140">
        <v>3339776.3</v>
      </c>
      <c r="G611" s="140">
        <v>3339776.3</v>
      </c>
      <c r="H611" s="139">
        <v>3339776.3</v>
      </c>
    </row>
    <row r="612" spans="1:8" ht="25.5" outlineLevel="6" x14ac:dyDescent="0.25">
      <c r="A612" s="146" t="s">
        <v>66</v>
      </c>
      <c r="B612" s="145" t="s">
        <v>1006</v>
      </c>
      <c r="C612" s="145" t="s">
        <v>453</v>
      </c>
      <c r="D612" s="145" t="s">
        <v>485</v>
      </c>
      <c r="E612" s="145"/>
      <c r="F612" s="144">
        <v>47180972</v>
      </c>
      <c r="G612" s="144">
        <v>47180972</v>
      </c>
      <c r="H612" s="143">
        <v>47180972</v>
      </c>
    </row>
    <row r="613" spans="1:8" outlineLevel="7" x14ac:dyDescent="0.25">
      <c r="A613" s="142" t="s">
        <v>299</v>
      </c>
      <c r="B613" s="141" t="s">
        <v>1006</v>
      </c>
      <c r="C613" s="141" t="s">
        <v>453</v>
      </c>
      <c r="D613" s="141" t="s">
        <v>485</v>
      </c>
      <c r="E613" s="141" t="s">
        <v>296</v>
      </c>
      <c r="F613" s="140">
        <v>47180972</v>
      </c>
      <c r="G613" s="140">
        <v>47180972</v>
      </c>
      <c r="H613" s="139">
        <v>47180972</v>
      </c>
    </row>
    <row r="614" spans="1:8" ht="25.5" outlineLevel="6" x14ac:dyDescent="0.25">
      <c r="A614" s="146" t="s">
        <v>484</v>
      </c>
      <c r="B614" s="145" t="s">
        <v>1006</v>
      </c>
      <c r="C614" s="145" t="s">
        <v>453</v>
      </c>
      <c r="D614" s="145" t="s">
        <v>483</v>
      </c>
      <c r="E614" s="145"/>
      <c r="F614" s="144">
        <v>25405138.77</v>
      </c>
      <c r="G614" s="144">
        <v>25405138.77</v>
      </c>
      <c r="H614" s="143">
        <v>25405138.77</v>
      </c>
    </row>
    <row r="615" spans="1:8" outlineLevel="7" x14ac:dyDescent="0.25">
      <c r="A615" s="142" t="s">
        <v>299</v>
      </c>
      <c r="B615" s="141" t="s">
        <v>1006</v>
      </c>
      <c r="C615" s="141" t="s">
        <v>453</v>
      </c>
      <c r="D615" s="141" t="s">
        <v>483</v>
      </c>
      <c r="E615" s="141" t="s">
        <v>296</v>
      </c>
      <c r="F615" s="140">
        <v>25405138.77</v>
      </c>
      <c r="G615" s="140">
        <v>25405138.77</v>
      </c>
      <c r="H615" s="139">
        <v>25405138.77</v>
      </c>
    </row>
    <row r="616" spans="1:8" outlineLevel="5" x14ac:dyDescent="0.25">
      <c r="A616" s="150" t="s">
        <v>482</v>
      </c>
      <c r="B616" s="149" t="s">
        <v>1006</v>
      </c>
      <c r="C616" s="149" t="s">
        <v>453</v>
      </c>
      <c r="D616" s="149" t="s">
        <v>481</v>
      </c>
      <c r="E616" s="149"/>
      <c r="F616" s="148">
        <v>13360258.529999999</v>
      </c>
      <c r="G616" s="148">
        <v>14199767.300000001</v>
      </c>
      <c r="H616" s="147">
        <v>15099240.98</v>
      </c>
    </row>
    <row r="617" spans="1:8" ht="25.5" outlineLevel="6" x14ac:dyDescent="0.25">
      <c r="A617" s="146" t="s">
        <v>480</v>
      </c>
      <c r="B617" s="145" t="s">
        <v>1006</v>
      </c>
      <c r="C617" s="145" t="s">
        <v>453</v>
      </c>
      <c r="D617" s="145" t="s">
        <v>479</v>
      </c>
      <c r="E617" s="145"/>
      <c r="F617" s="144">
        <v>13224661.75</v>
      </c>
      <c r="G617" s="144">
        <v>14064170.52</v>
      </c>
      <c r="H617" s="143">
        <v>14963644.199999999</v>
      </c>
    </row>
    <row r="618" spans="1:8" outlineLevel="7" x14ac:dyDescent="0.25">
      <c r="A618" s="142" t="s">
        <v>299</v>
      </c>
      <c r="B618" s="141" t="s">
        <v>1006</v>
      </c>
      <c r="C618" s="141" t="s">
        <v>453</v>
      </c>
      <c r="D618" s="141" t="s">
        <v>479</v>
      </c>
      <c r="E618" s="141" t="s">
        <v>296</v>
      </c>
      <c r="F618" s="140">
        <v>13224661.75</v>
      </c>
      <c r="G618" s="140">
        <v>14064170.52</v>
      </c>
      <c r="H618" s="139">
        <v>14963644.199999999</v>
      </c>
    </row>
    <row r="619" spans="1:8" outlineLevel="6" x14ac:dyDescent="0.25">
      <c r="A619" s="146" t="s">
        <v>478</v>
      </c>
      <c r="B619" s="145" t="s">
        <v>1006</v>
      </c>
      <c r="C619" s="145" t="s">
        <v>453</v>
      </c>
      <c r="D619" s="145" t="s">
        <v>477</v>
      </c>
      <c r="E619" s="145"/>
      <c r="F619" s="144">
        <v>135596.78</v>
      </c>
      <c r="G619" s="144">
        <v>135596.78</v>
      </c>
      <c r="H619" s="143">
        <v>135596.78</v>
      </c>
    </row>
    <row r="620" spans="1:8" outlineLevel="7" x14ac:dyDescent="0.25">
      <c r="A620" s="142" t="s">
        <v>299</v>
      </c>
      <c r="B620" s="141" t="s">
        <v>1006</v>
      </c>
      <c r="C620" s="141" t="s">
        <v>453</v>
      </c>
      <c r="D620" s="141" t="s">
        <v>477</v>
      </c>
      <c r="E620" s="141" t="s">
        <v>296</v>
      </c>
      <c r="F620" s="140">
        <v>135596.78</v>
      </c>
      <c r="G620" s="140">
        <v>135596.78</v>
      </c>
      <c r="H620" s="139">
        <v>135596.78</v>
      </c>
    </row>
    <row r="621" spans="1:8" outlineLevel="5" x14ac:dyDescent="0.25">
      <c r="A621" s="150" t="s">
        <v>476</v>
      </c>
      <c r="B621" s="149" t="s">
        <v>1006</v>
      </c>
      <c r="C621" s="149" t="s">
        <v>453</v>
      </c>
      <c r="D621" s="149" t="s">
        <v>475</v>
      </c>
      <c r="E621" s="149"/>
      <c r="F621" s="148">
        <v>44073037.159999996</v>
      </c>
      <c r="G621" s="148">
        <v>45799937.170000002</v>
      </c>
      <c r="H621" s="147">
        <v>48863491.090000004</v>
      </c>
    </row>
    <row r="622" spans="1:8" ht="25.5" outlineLevel="6" x14ac:dyDescent="0.25">
      <c r="A622" s="146" t="s">
        <v>474</v>
      </c>
      <c r="B622" s="145" t="s">
        <v>1006</v>
      </c>
      <c r="C622" s="145" t="s">
        <v>453</v>
      </c>
      <c r="D622" s="145" t="s">
        <v>473</v>
      </c>
      <c r="E622" s="145"/>
      <c r="F622" s="144">
        <v>42889270.590000004</v>
      </c>
      <c r="G622" s="144">
        <v>45748587.579999998</v>
      </c>
      <c r="H622" s="143">
        <v>48812141.5</v>
      </c>
    </row>
    <row r="623" spans="1:8" outlineLevel="7" x14ac:dyDescent="0.25">
      <c r="A623" s="142" t="s">
        <v>299</v>
      </c>
      <c r="B623" s="141" t="s">
        <v>1006</v>
      </c>
      <c r="C623" s="141" t="s">
        <v>453</v>
      </c>
      <c r="D623" s="141" t="s">
        <v>473</v>
      </c>
      <c r="E623" s="141" t="s">
        <v>296</v>
      </c>
      <c r="F623" s="140">
        <v>42889270.590000004</v>
      </c>
      <c r="G623" s="140">
        <v>45748587.579999998</v>
      </c>
      <c r="H623" s="139">
        <v>48812141.5</v>
      </c>
    </row>
    <row r="624" spans="1:8" outlineLevel="6" x14ac:dyDescent="0.25">
      <c r="A624" s="146" t="s">
        <v>472</v>
      </c>
      <c r="B624" s="145" t="s">
        <v>1006</v>
      </c>
      <c r="C624" s="145" t="s">
        <v>453</v>
      </c>
      <c r="D624" s="145" t="s">
        <v>471</v>
      </c>
      <c r="E624" s="145"/>
      <c r="F624" s="144">
        <v>51349.59</v>
      </c>
      <c r="G624" s="144">
        <v>51349.59</v>
      </c>
      <c r="H624" s="143">
        <v>51349.59</v>
      </c>
    </row>
    <row r="625" spans="1:8" outlineLevel="7" x14ac:dyDescent="0.25">
      <c r="A625" s="142" t="s">
        <v>299</v>
      </c>
      <c r="B625" s="141" t="s">
        <v>1006</v>
      </c>
      <c r="C625" s="141" t="s">
        <v>453</v>
      </c>
      <c r="D625" s="141" t="s">
        <v>471</v>
      </c>
      <c r="E625" s="141" t="s">
        <v>296</v>
      </c>
      <c r="F625" s="140">
        <v>51349.59</v>
      </c>
      <c r="G625" s="140">
        <v>51349.59</v>
      </c>
      <c r="H625" s="139">
        <v>51349.59</v>
      </c>
    </row>
    <row r="626" spans="1:8" outlineLevel="6" x14ac:dyDescent="0.25">
      <c r="A626" s="146" t="s">
        <v>470</v>
      </c>
      <c r="B626" s="145" t="s">
        <v>1006</v>
      </c>
      <c r="C626" s="145" t="s">
        <v>453</v>
      </c>
      <c r="D626" s="145" t="s">
        <v>469</v>
      </c>
      <c r="E626" s="145"/>
      <c r="F626" s="144">
        <v>1132416.98</v>
      </c>
      <c r="G626" s="144">
        <v>0</v>
      </c>
      <c r="H626" s="143">
        <v>0</v>
      </c>
    </row>
    <row r="627" spans="1:8" outlineLevel="7" x14ac:dyDescent="0.25">
      <c r="A627" s="142" t="s">
        <v>299</v>
      </c>
      <c r="B627" s="141" t="s">
        <v>1006</v>
      </c>
      <c r="C627" s="141" t="s">
        <v>453</v>
      </c>
      <c r="D627" s="141" t="s">
        <v>469</v>
      </c>
      <c r="E627" s="141" t="s">
        <v>296</v>
      </c>
      <c r="F627" s="140">
        <v>1132416.98</v>
      </c>
      <c r="G627" s="140">
        <v>0</v>
      </c>
      <c r="H627" s="139">
        <v>0</v>
      </c>
    </row>
    <row r="628" spans="1:8" outlineLevel="1" x14ac:dyDescent="0.25">
      <c r="A628" s="166" t="s">
        <v>451</v>
      </c>
      <c r="B628" s="165" t="s">
        <v>1006</v>
      </c>
      <c r="C628" s="165" t="s">
        <v>450</v>
      </c>
      <c r="D628" s="165"/>
      <c r="E628" s="165"/>
      <c r="F628" s="164">
        <v>18389855.890000001</v>
      </c>
      <c r="G628" s="164">
        <v>18289855.890000001</v>
      </c>
      <c r="H628" s="163">
        <v>18289855.890000001</v>
      </c>
    </row>
    <row r="629" spans="1:8" outlineLevel="2" x14ac:dyDescent="0.25">
      <c r="A629" s="162" t="s">
        <v>442</v>
      </c>
      <c r="B629" s="161" t="s">
        <v>1006</v>
      </c>
      <c r="C629" s="161" t="s">
        <v>425</v>
      </c>
      <c r="D629" s="161"/>
      <c r="E629" s="161"/>
      <c r="F629" s="160">
        <v>2324700</v>
      </c>
      <c r="G629" s="160">
        <v>2324700</v>
      </c>
      <c r="H629" s="159">
        <v>2324700</v>
      </c>
    </row>
    <row r="630" spans="1:8" ht="25.5" outlineLevel="3" x14ac:dyDescent="0.25">
      <c r="A630" s="158" t="s">
        <v>374</v>
      </c>
      <c r="B630" s="157" t="s">
        <v>1006</v>
      </c>
      <c r="C630" s="157" t="s">
        <v>425</v>
      </c>
      <c r="D630" s="157" t="s">
        <v>373</v>
      </c>
      <c r="E630" s="157"/>
      <c r="F630" s="156">
        <v>2324700</v>
      </c>
      <c r="G630" s="156">
        <v>2324700</v>
      </c>
      <c r="H630" s="155">
        <v>2324700</v>
      </c>
    </row>
    <row r="631" spans="1:8" ht="25.5" outlineLevel="5" x14ac:dyDescent="0.25">
      <c r="A631" s="150" t="s">
        <v>372</v>
      </c>
      <c r="B631" s="149" t="s">
        <v>1006</v>
      </c>
      <c r="C631" s="149" t="s">
        <v>425</v>
      </c>
      <c r="D631" s="149" t="s">
        <v>371</v>
      </c>
      <c r="E631" s="149"/>
      <c r="F631" s="148">
        <v>2324700</v>
      </c>
      <c r="G631" s="148">
        <v>2324700</v>
      </c>
      <c r="H631" s="147">
        <v>2324700</v>
      </c>
    </row>
    <row r="632" spans="1:8" ht="76.5" outlineLevel="6" x14ac:dyDescent="0.25">
      <c r="A632" s="146" t="s">
        <v>120</v>
      </c>
      <c r="B632" s="145" t="s">
        <v>1006</v>
      </c>
      <c r="C632" s="145" t="s">
        <v>425</v>
      </c>
      <c r="D632" s="145" t="s">
        <v>437</v>
      </c>
      <c r="E632" s="145"/>
      <c r="F632" s="144">
        <v>2324700</v>
      </c>
      <c r="G632" s="144">
        <v>2324700</v>
      </c>
      <c r="H632" s="143">
        <v>2324700</v>
      </c>
    </row>
    <row r="633" spans="1:8" outlineLevel="7" x14ac:dyDescent="0.25">
      <c r="A633" s="142" t="s">
        <v>343</v>
      </c>
      <c r="B633" s="141" t="s">
        <v>1006</v>
      </c>
      <c r="C633" s="141" t="s">
        <v>425</v>
      </c>
      <c r="D633" s="141" t="s">
        <v>437</v>
      </c>
      <c r="E633" s="141" t="s">
        <v>340</v>
      </c>
      <c r="F633" s="140">
        <v>18597.599999999999</v>
      </c>
      <c r="G633" s="140">
        <v>18597.599999999999</v>
      </c>
      <c r="H633" s="139">
        <v>18597.599999999999</v>
      </c>
    </row>
    <row r="634" spans="1:8" outlineLevel="7" x14ac:dyDescent="0.25">
      <c r="A634" s="142" t="s">
        <v>363</v>
      </c>
      <c r="B634" s="141" t="s">
        <v>1006</v>
      </c>
      <c r="C634" s="141" t="s">
        <v>425</v>
      </c>
      <c r="D634" s="141" t="s">
        <v>437</v>
      </c>
      <c r="E634" s="141" t="s">
        <v>361</v>
      </c>
      <c r="F634" s="140">
        <v>2306102.4</v>
      </c>
      <c r="G634" s="140">
        <v>2306102.4</v>
      </c>
      <c r="H634" s="139">
        <v>2306102.4</v>
      </c>
    </row>
    <row r="635" spans="1:8" outlineLevel="2" x14ac:dyDescent="0.25">
      <c r="A635" s="162" t="s">
        <v>423</v>
      </c>
      <c r="B635" s="161" t="s">
        <v>1006</v>
      </c>
      <c r="C635" s="161" t="s">
        <v>385</v>
      </c>
      <c r="D635" s="161"/>
      <c r="E635" s="161"/>
      <c r="F635" s="160">
        <v>13714500</v>
      </c>
      <c r="G635" s="160">
        <v>13714500</v>
      </c>
      <c r="H635" s="159">
        <v>13714500</v>
      </c>
    </row>
    <row r="636" spans="1:8" ht="25.5" outlineLevel="3" x14ac:dyDescent="0.25">
      <c r="A636" s="158" t="s">
        <v>416</v>
      </c>
      <c r="B636" s="157" t="s">
        <v>1006</v>
      </c>
      <c r="C636" s="157" t="s">
        <v>385</v>
      </c>
      <c r="D636" s="157" t="s">
        <v>415</v>
      </c>
      <c r="E636" s="157"/>
      <c r="F636" s="156">
        <v>13714500</v>
      </c>
      <c r="G636" s="156">
        <v>13714500</v>
      </c>
      <c r="H636" s="155">
        <v>13714500</v>
      </c>
    </row>
    <row r="637" spans="1:8" ht="25.5" outlineLevel="4" x14ac:dyDescent="0.25">
      <c r="A637" s="154" t="s">
        <v>414</v>
      </c>
      <c r="B637" s="153" t="s">
        <v>1006</v>
      </c>
      <c r="C637" s="153" t="s">
        <v>385</v>
      </c>
      <c r="D637" s="153" t="s">
        <v>413</v>
      </c>
      <c r="E637" s="153"/>
      <c r="F637" s="152">
        <v>13714500</v>
      </c>
      <c r="G637" s="152">
        <v>13714500</v>
      </c>
      <c r="H637" s="151">
        <v>13714500</v>
      </c>
    </row>
    <row r="638" spans="1:8" outlineLevel="5" x14ac:dyDescent="0.25">
      <c r="A638" s="150" t="s">
        <v>412</v>
      </c>
      <c r="B638" s="149" t="s">
        <v>1006</v>
      </c>
      <c r="C638" s="149" t="s">
        <v>385</v>
      </c>
      <c r="D638" s="149" t="s">
        <v>411</v>
      </c>
      <c r="E638" s="149"/>
      <c r="F638" s="148">
        <v>13714500</v>
      </c>
      <c r="G638" s="148">
        <v>13714500</v>
      </c>
      <c r="H638" s="147">
        <v>13714500</v>
      </c>
    </row>
    <row r="639" spans="1:8" ht="51" outlineLevel="6" x14ac:dyDescent="0.25">
      <c r="A639" s="146" t="s">
        <v>55</v>
      </c>
      <c r="B639" s="145" t="s">
        <v>1006</v>
      </c>
      <c r="C639" s="145" t="s">
        <v>385</v>
      </c>
      <c r="D639" s="145" t="s">
        <v>410</v>
      </c>
      <c r="E639" s="145"/>
      <c r="F639" s="144">
        <v>328000</v>
      </c>
      <c r="G639" s="144">
        <v>328000</v>
      </c>
      <c r="H639" s="143">
        <v>328000</v>
      </c>
    </row>
    <row r="640" spans="1:8" outlineLevel="7" x14ac:dyDescent="0.25">
      <c r="A640" s="142" t="s">
        <v>343</v>
      </c>
      <c r="B640" s="141" t="s">
        <v>1006</v>
      </c>
      <c r="C640" s="141" t="s">
        <v>385</v>
      </c>
      <c r="D640" s="141" t="s">
        <v>410</v>
      </c>
      <c r="E640" s="141" t="s">
        <v>340</v>
      </c>
      <c r="F640" s="140">
        <v>328000</v>
      </c>
      <c r="G640" s="140">
        <v>328000</v>
      </c>
      <c r="H640" s="139">
        <v>328000</v>
      </c>
    </row>
    <row r="641" spans="1:8" ht="38.25" outlineLevel="6" x14ac:dyDescent="0.25">
      <c r="A641" s="146" t="s">
        <v>56</v>
      </c>
      <c r="B641" s="145" t="s">
        <v>1006</v>
      </c>
      <c r="C641" s="145" t="s">
        <v>385</v>
      </c>
      <c r="D641" s="145" t="s">
        <v>409</v>
      </c>
      <c r="E641" s="145"/>
      <c r="F641" s="144">
        <v>13386500</v>
      </c>
      <c r="G641" s="144">
        <v>13386500</v>
      </c>
      <c r="H641" s="143">
        <v>13386500</v>
      </c>
    </row>
    <row r="642" spans="1:8" outlineLevel="7" x14ac:dyDescent="0.25">
      <c r="A642" s="142" t="s">
        <v>363</v>
      </c>
      <c r="B642" s="141" t="s">
        <v>1006</v>
      </c>
      <c r="C642" s="141" t="s">
        <v>385</v>
      </c>
      <c r="D642" s="141" t="s">
        <v>409</v>
      </c>
      <c r="E642" s="141" t="s">
        <v>361</v>
      </c>
      <c r="F642" s="140">
        <v>13386500</v>
      </c>
      <c r="G642" s="140">
        <v>13386500</v>
      </c>
      <c r="H642" s="139">
        <v>13386500</v>
      </c>
    </row>
    <row r="643" spans="1:8" outlineLevel="2" x14ac:dyDescent="0.25">
      <c r="A643" s="162" t="s">
        <v>383</v>
      </c>
      <c r="B643" s="161" t="s">
        <v>1006</v>
      </c>
      <c r="C643" s="161" t="s">
        <v>342</v>
      </c>
      <c r="D643" s="161"/>
      <c r="E643" s="161"/>
      <c r="F643" s="160">
        <v>2350655.89</v>
      </c>
      <c r="G643" s="160">
        <v>2250655.89</v>
      </c>
      <c r="H643" s="159">
        <v>2250655.89</v>
      </c>
    </row>
    <row r="644" spans="1:8" ht="25.5" outlineLevel="3" x14ac:dyDescent="0.25">
      <c r="A644" s="158" t="s">
        <v>374</v>
      </c>
      <c r="B644" s="157" t="s">
        <v>1006</v>
      </c>
      <c r="C644" s="157" t="s">
        <v>342</v>
      </c>
      <c r="D644" s="157" t="s">
        <v>373</v>
      </c>
      <c r="E644" s="157"/>
      <c r="F644" s="156">
        <v>2250655.89</v>
      </c>
      <c r="G644" s="156">
        <v>2250655.89</v>
      </c>
      <c r="H644" s="155">
        <v>2250655.89</v>
      </c>
    </row>
    <row r="645" spans="1:8" ht="25.5" outlineLevel="5" x14ac:dyDescent="0.25">
      <c r="A645" s="150" t="s">
        <v>372</v>
      </c>
      <c r="B645" s="149" t="s">
        <v>1006</v>
      </c>
      <c r="C645" s="149" t="s">
        <v>342</v>
      </c>
      <c r="D645" s="149" t="s">
        <v>371</v>
      </c>
      <c r="E645" s="149"/>
      <c r="F645" s="148">
        <v>2250655.89</v>
      </c>
      <c r="G645" s="148">
        <v>2250655.89</v>
      </c>
      <c r="H645" s="147">
        <v>2250655.89</v>
      </c>
    </row>
    <row r="646" spans="1:8" ht="38.25" outlineLevel="6" x14ac:dyDescent="0.25">
      <c r="A646" s="146" t="s">
        <v>370</v>
      </c>
      <c r="B646" s="145" t="s">
        <v>1006</v>
      </c>
      <c r="C646" s="145" t="s">
        <v>342</v>
      </c>
      <c r="D646" s="145" t="s">
        <v>369</v>
      </c>
      <c r="E646" s="145"/>
      <c r="F646" s="144">
        <v>129500</v>
      </c>
      <c r="G646" s="144">
        <v>129500</v>
      </c>
      <c r="H646" s="143">
        <v>129500</v>
      </c>
    </row>
    <row r="647" spans="1:8" outlineLevel="7" x14ac:dyDescent="0.25">
      <c r="A647" s="142" t="s">
        <v>363</v>
      </c>
      <c r="B647" s="141" t="s">
        <v>1006</v>
      </c>
      <c r="C647" s="141" t="s">
        <v>342</v>
      </c>
      <c r="D647" s="141" t="s">
        <v>369</v>
      </c>
      <c r="E647" s="141" t="s">
        <v>361</v>
      </c>
      <c r="F647" s="140">
        <v>129500</v>
      </c>
      <c r="G647" s="140">
        <v>129500</v>
      </c>
      <c r="H647" s="139">
        <v>129500</v>
      </c>
    </row>
    <row r="648" spans="1:8" ht="63.75" outlineLevel="6" x14ac:dyDescent="0.25">
      <c r="A648" s="146" t="s">
        <v>366</v>
      </c>
      <c r="B648" s="145" t="s">
        <v>1006</v>
      </c>
      <c r="C648" s="145" t="s">
        <v>342</v>
      </c>
      <c r="D648" s="145" t="s">
        <v>365</v>
      </c>
      <c r="E648" s="145"/>
      <c r="F648" s="144">
        <v>2121155.89</v>
      </c>
      <c r="G648" s="144">
        <v>2121155.89</v>
      </c>
      <c r="H648" s="143">
        <v>2121155.89</v>
      </c>
    </row>
    <row r="649" spans="1:8" outlineLevel="7" x14ac:dyDescent="0.25">
      <c r="A649" s="142" t="s">
        <v>363</v>
      </c>
      <c r="B649" s="141" t="s">
        <v>1006</v>
      </c>
      <c r="C649" s="141" t="s">
        <v>342</v>
      </c>
      <c r="D649" s="141" t="s">
        <v>365</v>
      </c>
      <c r="E649" s="141" t="s">
        <v>361</v>
      </c>
      <c r="F649" s="140">
        <v>2121155.89</v>
      </c>
      <c r="G649" s="140">
        <v>2121155.89</v>
      </c>
      <c r="H649" s="139">
        <v>2121155.89</v>
      </c>
    </row>
    <row r="650" spans="1:8" ht="25.5" outlineLevel="3" x14ac:dyDescent="0.25">
      <c r="A650" s="158" t="s">
        <v>350</v>
      </c>
      <c r="B650" s="157" t="s">
        <v>1006</v>
      </c>
      <c r="C650" s="157" t="s">
        <v>342</v>
      </c>
      <c r="D650" s="157" t="s">
        <v>349</v>
      </c>
      <c r="E650" s="157"/>
      <c r="F650" s="156">
        <v>100000</v>
      </c>
      <c r="G650" s="156">
        <v>0</v>
      </c>
      <c r="H650" s="155">
        <v>0</v>
      </c>
    </row>
    <row r="651" spans="1:8" ht="25.5" outlineLevel="4" x14ac:dyDescent="0.25">
      <c r="A651" s="154" t="s">
        <v>348</v>
      </c>
      <c r="B651" s="153" t="s">
        <v>1006</v>
      </c>
      <c r="C651" s="153" t="s">
        <v>342</v>
      </c>
      <c r="D651" s="153" t="s">
        <v>347</v>
      </c>
      <c r="E651" s="153"/>
      <c r="F651" s="152">
        <v>100000</v>
      </c>
      <c r="G651" s="152">
        <v>0</v>
      </c>
      <c r="H651" s="151">
        <v>0</v>
      </c>
    </row>
    <row r="652" spans="1:8" outlineLevel="5" x14ac:dyDescent="0.25">
      <c r="A652" s="150" t="s">
        <v>346</v>
      </c>
      <c r="B652" s="149" t="s">
        <v>1006</v>
      </c>
      <c r="C652" s="149" t="s">
        <v>342</v>
      </c>
      <c r="D652" s="149" t="s">
        <v>345</v>
      </c>
      <c r="E652" s="149"/>
      <c r="F652" s="148">
        <v>100000</v>
      </c>
      <c r="G652" s="148">
        <v>0</v>
      </c>
      <c r="H652" s="147">
        <v>0</v>
      </c>
    </row>
    <row r="653" spans="1:8" ht="25.5" outlineLevel="6" x14ac:dyDescent="0.25">
      <c r="A653" s="146" t="s">
        <v>344</v>
      </c>
      <c r="B653" s="145" t="s">
        <v>1006</v>
      </c>
      <c r="C653" s="145" t="s">
        <v>342</v>
      </c>
      <c r="D653" s="145" t="s">
        <v>341</v>
      </c>
      <c r="E653" s="145"/>
      <c r="F653" s="144">
        <v>100000</v>
      </c>
      <c r="G653" s="144">
        <v>0</v>
      </c>
      <c r="H653" s="143">
        <v>0</v>
      </c>
    </row>
    <row r="654" spans="1:8" outlineLevel="7" x14ac:dyDescent="0.25">
      <c r="A654" s="142" t="s">
        <v>343</v>
      </c>
      <c r="B654" s="141" t="s">
        <v>1006</v>
      </c>
      <c r="C654" s="141" t="s">
        <v>342</v>
      </c>
      <c r="D654" s="141" t="s">
        <v>341</v>
      </c>
      <c r="E654" s="141" t="s">
        <v>340</v>
      </c>
      <c r="F654" s="140">
        <v>100000</v>
      </c>
      <c r="G654" s="140">
        <v>0</v>
      </c>
      <c r="H654" s="139">
        <v>0</v>
      </c>
    </row>
    <row r="655" spans="1:8" outlineLevel="1" x14ac:dyDescent="0.25">
      <c r="A655" s="166" t="s">
        <v>339</v>
      </c>
      <c r="B655" s="165" t="s">
        <v>1006</v>
      </c>
      <c r="C655" s="165" t="s">
        <v>338</v>
      </c>
      <c r="D655" s="165"/>
      <c r="E655" s="165"/>
      <c r="F655" s="164">
        <v>164830797.61000001</v>
      </c>
      <c r="G655" s="164">
        <v>155751091.83000001</v>
      </c>
      <c r="H655" s="163">
        <v>152288291.83000001</v>
      </c>
    </row>
    <row r="656" spans="1:8" outlineLevel="2" x14ac:dyDescent="0.25">
      <c r="A656" s="162" t="s">
        <v>337</v>
      </c>
      <c r="B656" s="161" t="s">
        <v>1006</v>
      </c>
      <c r="C656" s="161" t="s">
        <v>311</v>
      </c>
      <c r="D656" s="161"/>
      <c r="E656" s="161"/>
      <c r="F656" s="160">
        <v>161728909.91999999</v>
      </c>
      <c r="G656" s="160">
        <v>152649204.13999999</v>
      </c>
      <c r="H656" s="159">
        <v>149186404.13999999</v>
      </c>
    </row>
    <row r="657" spans="1:8" ht="25.5" outlineLevel="3" x14ac:dyDescent="0.25">
      <c r="A657" s="158" t="s">
        <v>336</v>
      </c>
      <c r="B657" s="157" t="s">
        <v>1006</v>
      </c>
      <c r="C657" s="157" t="s">
        <v>311</v>
      </c>
      <c r="D657" s="157" t="s">
        <v>335</v>
      </c>
      <c r="E657" s="157"/>
      <c r="F657" s="156">
        <v>801900</v>
      </c>
      <c r="G657" s="156">
        <v>801900</v>
      </c>
      <c r="H657" s="155">
        <v>801900</v>
      </c>
    </row>
    <row r="658" spans="1:8" outlineLevel="4" x14ac:dyDescent="0.25">
      <c r="A658" s="154" t="s">
        <v>334</v>
      </c>
      <c r="B658" s="153" t="s">
        <v>1006</v>
      </c>
      <c r="C658" s="153" t="s">
        <v>311</v>
      </c>
      <c r="D658" s="153" t="s">
        <v>333</v>
      </c>
      <c r="E658" s="153"/>
      <c r="F658" s="152">
        <v>801900</v>
      </c>
      <c r="G658" s="152">
        <v>801900</v>
      </c>
      <c r="H658" s="151">
        <v>801900</v>
      </c>
    </row>
    <row r="659" spans="1:8" ht="25.5" outlineLevel="5" x14ac:dyDescent="0.25">
      <c r="A659" s="150" t="s">
        <v>332</v>
      </c>
      <c r="B659" s="149" t="s">
        <v>1006</v>
      </c>
      <c r="C659" s="149" t="s">
        <v>311</v>
      </c>
      <c r="D659" s="149" t="s">
        <v>331</v>
      </c>
      <c r="E659" s="149"/>
      <c r="F659" s="148">
        <v>801900</v>
      </c>
      <c r="G659" s="148">
        <v>801900</v>
      </c>
      <c r="H659" s="147">
        <v>801900</v>
      </c>
    </row>
    <row r="660" spans="1:8" ht="25.5" outlineLevel="6" x14ac:dyDescent="0.25">
      <c r="A660" s="146" t="s">
        <v>330</v>
      </c>
      <c r="B660" s="145" t="s">
        <v>1006</v>
      </c>
      <c r="C660" s="145" t="s">
        <v>311</v>
      </c>
      <c r="D660" s="145" t="s">
        <v>329</v>
      </c>
      <c r="E660" s="145"/>
      <c r="F660" s="144">
        <v>801900</v>
      </c>
      <c r="G660" s="144">
        <v>801900</v>
      </c>
      <c r="H660" s="143">
        <v>801900</v>
      </c>
    </row>
    <row r="661" spans="1:8" outlineLevel="7" x14ac:dyDescent="0.25">
      <c r="A661" s="142" t="s">
        <v>299</v>
      </c>
      <c r="B661" s="141" t="s">
        <v>1006</v>
      </c>
      <c r="C661" s="141" t="s">
        <v>311</v>
      </c>
      <c r="D661" s="141" t="s">
        <v>329</v>
      </c>
      <c r="E661" s="141" t="s">
        <v>296</v>
      </c>
      <c r="F661" s="140">
        <v>801900</v>
      </c>
      <c r="G661" s="140">
        <v>801900</v>
      </c>
      <c r="H661" s="139">
        <v>801900</v>
      </c>
    </row>
    <row r="662" spans="1:8" ht="25.5" outlineLevel="3" x14ac:dyDescent="0.25">
      <c r="A662" s="158" t="s">
        <v>308</v>
      </c>
      <c r="B662" s="157" t="s">
        <v>1006</v>
      </c>
      <c r="C662" s="157" t="s">
        <v>311</v>
      </c>
      <c r="D662" s="157" t="s">
        <v>307</v>
      </c>
      <c r="E662" s="157"/>
      <c r="F662" s="156">
        <v>160927009.91999999</v>
      </c>
      <c r="G662" s="156">
        <v>151847304.13999999</v>
      </c>
      <c r="H662" s="155">
        <v>148384504.13999999</v>
      </c>
    </row>
    <row r="663" spans="1:8" outlineLevel="4" x14ac:dyDescent="0.25">
      <c r="A663" s="154" t="s">
        <v>328</v>
      </c>
      <c r="B663" s="153" t="s">
        <v>1006</v>
      </c>
      <c r="C663" s="153" t="s">
        <v>311</v>
      </c>
      <c r="D663" s="153" t="s">
        <v>327</v>
      </c>
      <c r="E663" s="153"/>
      <c r="F663" s="152">
        <v>13543608.630000001</v>
      </c>
      <c r="G663" s="152">
        <v>7910056.7000000002</v>
      </c>
      <c r="H663" s="151">
        <v>4447256.7</v>
      </c>
    </row>
    <row r="664" spans="1:8" ht="25.5" outlineLevel="5" x14ac:dyDescent="0.25">
      <c r="A664" s="150" t="s">
        <v>326</v>
      </c>
      <c r="B664" s="149" t="s">
        <v>1006</v>
      </c>
      <c r="C664" s="149" t="s">
        <v>311</v>
      </c>
      <c r="D664" s="149" t="s">
        <v>325</v>
      </c>
      <c r="E664" s="149"/>
      <c r="F664" s="148">
        <v>13543608.630000001</v>
      </c>
      <c r="G664" s="148">
        <v>7910056.7000000002</v>
      </c>
      <c r="H664" s="147">
        <v>4447256.7</v>
      </c>
    </row>
    <row r="665" spans="1:8" outlineLevel="6" x14ac:dyDescent="0.25">
      <c r="A665" s="146" t="s">
        <v>324</v>
      </c>
      <c r="B665" s="145" t="s">
        <v>1006</v>
      </c>
      <c r="C665" s="145" t="s">
        <v>311</v>
      </c>
      <c r="D665" s="145" t="s">
        <v>323</v>
      </c>
      <c r="E665" s="145"/>
      <c r="F665" s="144">
        <v>9096351.9299999997</v>
      </c>
      <c r="G665" s="144">
        <v>3462800</v>
      </c>
      <c r="H665" s="143">
        <v>0</v>
      </c>
    </row>
    <row r="666" spans="1:8" outlineLevel="7" x14ac:dyDescent="0.25">
      <c r="A666" s="142" t="s">
        <v>299</v>
      </c>
      <c r="B666" s="141" t="s">
        <v>1006</v>
      </c>
      <c r="C666" s="141" t="s">
        <v>311</v>
      </c>
      <c r="D666" s="141" t="s">
        <v>323</v>
      </c>
      <c r="E666" s="141" t="s">
        <v>296</v>
      </c>
      <c r="F666" s="140">
        <v>9096351.9299999997</v>
      </c>
      <c r="G666" s="140">
        <v>3462800</v>
      </c>
      <c r="H666" s="139">
        <v>0</v>
      </c>
    </row>
    <row r="667" spans="1:8" ht="25.5" outlineLevel="6" x14ac:dyDescent="0.25">
      <c r="A667" s="146" t="s">
        <v>322</v>
      </c>
      <c r="B667" s="145" t="s">
        <v>1006</v>
      </c>
      <c r="C667" s="145" t="s">
        <v>311</v>
      </c>
      <c r="D667" s="145" t="s">
        <v>321</v>
      </c>
      <c r="E667" s="145"/>
      <c r="F667" s="144">
        <v>1021086.4</v>
      </c>
      <c r="G667" s="144">
        <v>1021086.4</v>
      </c>
      <c r="H667" s="143">
        <v>1021086.4</v>
      </c>
    </row>
    <row r="668" spans="1:8" outlineLevel="7" x14ac:dyDescent="0.25">
      <c r="A668" s="142" t="s">
        <v>299</v>
      </c>
      <c r="B668" s="141" t="s">
        <v>1006</v>
      </c>
      <c r="C668" s="141" t="s">
        <v>311</v>
      </c>
      <c r="D668" s="141" t="s">
        <v>321</v>
      </c>
      <c r="E668" s="141" t="s">
        <v>296</v>
      </c>
      <c r="F668" s="140">
        <v>1021086.4</v>
      </c>
      <c r="G668" s="140">
        <v>1021086.4</v>
      </c>
      <c r="H668" s="139">
        <v>1021086.4</v>
      </c>
    </row>
    <row r="669" spans="1:8" outlineLevel="6" x14ac:dyDescent="0.25">
      <c r="A669" s="146" t="s">
        <v>320</v>
      </c>
      <c r="B669" s="145" t="s">
        <v>1006</v>
      </c>
      <c r="C669" s="145" t="s">
        <v>311</v>
      </c>
      <c r="D669" s="145" t="s">
        <v>319</v>
      </c>
      <c r="E669" s="145"/>
      <c r="F669" s="144">
        <v>3426170.3</v>
      </c>
      <c r="G669" s="144">
        <v>3426170.3</v>
      </c>
      <c r="H669" s="143">
        <v>3426170.3</v>
      </c>
    </row>
    <row r="670" spans="1:8" outlineLevel="7" x14ac:dyDescent="0.25">
      <c r="A670" s="142" t="s">
        <v>299</v>
      </c>
      <c r="B670" s="141" t="s">
        <v>1006</v>
      </c>
      <c r="C670" s="141" t="s">
        <v>311</v>
      </c>
      <c r="D670" s="141" t="s">
        <v>319</v>
      </c>
      <c r="E670" s="141" t="s">
        <v>296</v>
      </c>
      <c r="F670" s="140">
        <v>3426170.3</v>
      </c>
      <c r="G670" s="140">
        <v>3426170.3</v>
      </c>
      <c r="H670" s="139">
        <v>3426170.3</v>
      </c>
    </row>
    <row r="671" spans="1:8" outlineLevel="4" x14ac:dyDescent="0.25">
      <c r="A671" s="154" t="s">
        <v>306</v>
      </c>
      <c r="B671" s="153" t="s">
        <v>1006</v>
      </c>
      <c r="C671" s="153" t="s">
        <v>311</v>
      </c>
      <c r="D671" s="153" t="s">
        <v>305</v>
      </c>
      <c r="E671" s="153"/>
      <c r="F671" s="152">
        <v>147383401.28999999</v>
      </c>
      <c r="G671" s="152">
        <v>143937247.44</v>
      </c>
      <c r="H671" s="151">
        <v>143937247.44</v>
      </c>
    </row>
    <row r="672" spans="1:8" outlineLevel="5" x14ac:dyDescent="0.25">
      <c r="A672" s="150" t="s">
        <v>318</v>
      </c>
      <c r="B672" s="149" t="s">
        <v>1006</v>
      </c>
      <c r="C672" s="149" t="s">
        <v>311</v>
      </c>
      <c r="D672" s="149" t="s">
        <v>317</v>
      </c>
      <c r="E672" s="149"/>
      <c r="F672" s="148">
        <v>106070681.87</v>
      </c>
      <c r="G672" s="148">
        <v>106070681.87</v>
      </c>
      <c r="H672" s="147">
        <v>106070681.87</v>
      </c>
    </row>
    <row r="673" spans="1:8" outlineLevel="6" x14ac:dyDescent="0.25">
      <c r="A673" s="146" t="s">
        <v>316</v>
      </c>
      <c r="B673" s="145" t="s">
        <v>1006</v>
      </c>
      <c r="C673" s="145" t="s">
        <v>311</v>
      </c>
      <c r="D673" s="145" t="s">
        <v>315</v>
      </c>
      <c r="E673" s="145"/>
      <c r="F673" s="144">
        <v>106070681.87</v>
      </c>
      <c r="G673" s="144">
        <v>106070681.87</v>
      </c>
      <c r="H673" s="143">
        <v>106070681.87</v>
      </c>
    </row>
    <row r="674" spans="1:8" outlineLevel="7" x14ac:dyDescent="0.25">
      <c r="A674" s="142" t="s">
        <v>299</v>
      </c>
      <c r="B674" s="141" t="s">
        <v>1006</v>
      </c>
      <c r="C674" s="141" t="s">
        <v>311</v>
      </c>
      <c r="D674" s="141" t="s">
        <v>315</v>
      </c>
      <c r="E674" s="141" t="s">
        <v>296</v>
      </c>
      <c r="F674" s="140">
        <v>106070681.87</v>
      </c>
      <c r="G674" s="140">
        <v>106070681.87</v>
      </c>
      <c r="H674" s="139">
        <v>106070681.87</v>
      </c>
    </row>
    <row r="675" spans="1:8" outlineLevel="5" x14ac:dyDescent="0.25">
      <c r="A675" s="150" t="s">
        <v>314</v>
      </c>
      <c r="B675" s="149" t="s">
        <v>1006</v>
      </c>
      <c r="C675" s="149" t="s">
        <v>311</v>
      </c>
      <c r="D675" s="149" t="s">
        <v>313</v>
      </c>
      <c r="E675" s="149"/>
      <c r="F675" s="148">
        <v>41312719.420000002</v>
      </c>
      <c r="G675" s="148">
        <v>37866565.57</v>
      </c>
      <c r="H675" s="147">
        <v>37866565.57</v>
      </c>
    </row>
    <row r="676" spans="1:8" outlineLevel="6" x14ac:dyDescent="0.25">
      <c r="A676" s="146" t="s">
        <v>312</v>
      </c>
      <c r="B676" s="145" t="s">
        <v>1006</v>
      </c>
      <c r="C676" s="145" t="s">
        <v>311</v>
      </c>
      <c r="D676" s="145" t="s">
        <v>310</v>
      </c>
      <c r="E676" s="145"/>
      <c r="F676" s="144">
        <v>41312719.420000002</v>
      </c>
      <c r="G676" s="144">
        <v>37866565.57</v>
      </c>
      <c r="H676" s="143">
        <v>37866565.57</v>
      </c>
    </row>
    <row r="677" spans="1:8" outlineLevel="7" x14ac:dyDescent="0.25">
      <c r="A677" s="142" t="s">
        <v>299</v>
      </c>
      <c r="B677" s="141" t="s">
        <v>1006</v>
      </c>
      <c r="C677" s="141" t="s">
        <v>311</v>
      </c>
      <c r="D677" s="141" t="s">
        <v>310</v>
      </c>
      <c r="E677" s="141" t="s">
        <v>296</v>
      </c>
      <c r="F677" s="140">
        <v>41312719.420000002</v>
      </c>
      <c r="G677" s="140">
        <v>37866565.57</v>
      </c>
      <c r="H677" s="139">
        <v>37866565.57</v>
      </c>
    </row>
    <row r="678" spans="1:8" outlineLevel="2" x14ac:dyDescent="0.25">
      <c r="A678" s="162" t="s">
        <v>309</v>
      </c>
      <c r="B678" s="161" t="s">
        <v>1006</v>
      </c>
      <c r="C678" s="161" t="s">
        <v>298</v>
      </c>
      <c r="D678" s="161"/>
      <c r="E678" s="161"/>
      <c r="F678" s="160">
        <v>3101887.69</v>
      </c>
      <c r="G678" s="160">
        <v>3101887.69</v>
      </c>
      <c r="H678" s="159">
        <v>3101887.69</v>
      </c>
    </row>
    <row r="679" spans="1:8" ht="25.5" outlineLevel="3" x14ac:dyDescent="0.25">
      <c r="A679" s="158" t="s">
        <v>308</v>
      </c>
      <c r="B679" s="157" t="s">
        <v>1006</v>
      </c>
      <c r="C679" s="157" t="s">
        <v>298</v>
      </c>
      <c r="D679" s="157" t="s">
        <v>307</v>
      </c>
      <c r="E679" s="157"/>
      <c r="F679" s="156">
        <v>3101887.69</v>
      </c>
      <c r="G679" s="156">
        <v>3101887.69</v>
      </c>
      <c r="H679" s="155">
        <v>3101887.69</v>
      </c>
    </row>
    <row r="680" spans="1:8" outlineLevel="4" x14ac:dyDescent="0.25">
      <c r="A680" s="154" t="s">
        <v>306</v>
      </c>
      <c r="B680" s="153" t="s">
        <v>1006</v>
      </c>
      <c r="C680" s="153" t="s">
        <v>298</v>
      </c>
      <c r="D680" s="153" t="s">
        <v>305</v>
      </c>
      <c r="E680" s="153"/>
      <c r="F680" s="152">
        <v>3101887.69</v>
      </c>
      <c r="G680" s="152">
        <v>3101887.69</v>
      </c>
      <c r="H680" s="151">
        <v>3101887.69</v>
      </c>
    </row>
    <row r="681" spans="1:8" ht="38.25" outlineLevel="5" x14ac:dyDescent="0.25">
      <c r="A681" s="150" t="s">
        <v>304</v>
      </c>
      <c r="B681" s="149" t="s">
        <v>1006</v>
      </c>
      <c r="C681" s="149" t="s">
        <v>298</v>
      </c>
      <c r="D681" s="149" t="s">
        <v>303</v>
      </c>
      <c r="E681" s="149"/>
      <c r="F681" s="148">
        <v>3101887.69</v>
      </c>
      <c r="G681" s="148">
        <v>3101887.69</v>
      </c>
      <c r="H681" s="147">
        <v>3101887.69</v>
      </c>
    </row>
    <row r="682" spans="1:8" ht="38.25" outlineLevel="6" x14ac:dyDescent="0.25">
      <c r="A682" s="146" t="s">
        <v>302</v>
      </c>
      <c r="B682" s="145" t="s">
        <v>1006</v>
      </c>
      <c r="C682" s="145" t="s">
        <v>298</v>
      </c>
      <c r="D682" s="145" t="s">
        <v>301</v>
      </c>
      <c r="E682" s="145"/>
      <c r="F682" s="144">
        <v>2016227</v>
      </c>
      <c r="G682" s="144">
        <v>2016227</v>
      </c>
      <c r="H682" s="143">
        <v>2016227</v>
      </c>
    </row>
    <row r="683" spans="1:8" outlineLevel="7" x14ac:dyDescent="0.25">
      <c r="A683" s="142" t="s">
        <v>299</v>
      </c>
      <c r="B683" s="141" t="s">
        <v>1006</v>
      </c>
      <c r="C683" s="141" t="s">
        <v>298</v>
      </c>
      <c r="D683" s="141" t="s">
        <v>301</v>
      </c>
      <c r="E683" s="141" t="s">
        <v>296</v>
      </c>
      <c r="F683" s="140">
        <v>2016227</v>
      </c>
      <c r="G683" s="140">
        <v>2016227</v>
      </c>
      <c r="H683" s="139">
        <v>2016227</v>
      </c>
    </row>
    <row r="684" spans="1:8" ht="38.25" outlineLevel="6" x14ac:dyDescent="0.25">
      <c r="A684" s="146" t="s">
        <v>300</v>
      </c>
      <c r="B684" s="145" t="s">
        <v>1006</v>
      </c>
      <c r="C684" s="145" t="s">
        <v>298</v>
      </c>
      <c r="D684" s="145" t="s">
        <v>297</v>
      </c>
      <c r="E684" s="145"/>
      <c r="F684" s="144">
        <v>1085660.69</v>
      </c>
      <c r="G684" s="144">
        <v>1085660.69</v>
      </c>
      <c r="H684" s="143">
        <v>1085660.69</v>
      </c>
    </row>
    <row r="685" spans="1:8" outlineLevel="7" x14ac:dyDescent="0.25">
      <c r="A685" s="142" t="s">
        <v>299</v>
      </c>
      <c r="B685" s="141" t="s">
        <v>1006</v>
      </c>
      <c r="C685" s="141" t="s">
        <v>298</v>
      </c>
      <c r="D685" s="141" t="s">
        <v>297</v>
      </c>
      <c r="E685" s="141" t="s">
        <v>296</v>
      </c>
      <c r="F685" s="140">
        <v>1085660.69</v>
      </c>
      <c r="G685" s="140">
        <v>1085660.69</v>
      </c>
      <c r="H685" s="139">
        <v>1085660.69</v>
      </c>
    </row>
    <row r="686" spans="1:8" ht="30.75" thickBot="1" x14ac:dyDescent="0.3">
      <c r="A686" s="170" t="s">
        <v>1005</v>
      </c>
      <c r="B686" s="169" t="s">
        <v>1004</v>
      </c>
      <c r="C686" s="169"/>
      <c r="D686" s="169"/>
      <c r="E686" s="169"/>
      <c r="F686" s="168">
        <v>134368120.84999999</v>
      </c>
      <c r="G686" s="168">
        <v>121773850.67</v>
      </c>
      <c r="H686" s="167">
        <v>108577751.67</v>
      </c>
    </row>
    <row r="687" spans="1:8" outlineLevel="1" x14ac:dyDescent="0.25">
      <c r="A687" s="166" t="s">
        <v>983</v>
      </c>
      <c r="B687" s="165" t="s">
        <v>1004</v>
      </c>
      <c r="C687" s="165" t="s">
        <v>982</v>
      </c>
      <c r="D687" s="165"/>
      <c r="E687" s="165"/>
      <c r="F687" s="164">
        <v>28893095.82</v>
      </c>
      <c r="G687" s="164">
        <v>15115468.390000001</v>
      </c>
      <c r="H687" s="163">
        <v>15115468.390000001</v>
      </c>
    </row>
    <row r="688" spans="1:8" outlineLevel="2" x14ac:dyDescent="0.25">
      <c r="A688" s="162" t="s">
        <v>942</v>
      </c>
      <c r="B688" s="161" t="s">
        <v>1004</v>
      </c>
      <c r="C688" s="161" t="s">
        <v>843</v>
      </c>
      <c r="D688" s="161"/>
      <c r="E688" s="161"/>
      <c r="F688" s="160">
        <v>28893095.82</v>
      </c>
      <c r="G688" s="160">
        <v>15115468.390000001</v>
      </c>
      <c r="H688" s="159">
        <v>15115468.390000001</v>
      </c>
    </row>
    <row r="689" spans="1:8" ht="25.5" outlineLevel="3" x14ac:dyDescent="0.25">
      <c r="A689" s="158" t="s">
        <v>894</v>
      </c>
      <c r="B689" s="157" t="s">
        <v>1004</v>
      </c>
      <c r="C689" s="157" t="s">
        <v>843</v>
      </c>
      <c r="D689" s="157" t="s">
        <v>893</v>
      </c>
      <c r="E689" s="157"/>
      <c r="F689" s="156">
        <v>24099595.82</v>
      </c>
      <c r="G689" s="156">
        <v>15115468.390000001</v>
      </c>
      <c r="H689" s="155">
        <v>15115468.390000001</v>
      </c>
    </row>
    <row r="690" spans="1:8" outlineLevel="5" x14ac:dyDescent="0.25">
      <c r="A690" s="150" t="s">
        <v>892</v>
      </c>
      <c r="B690" s="149" t="s">
        <v>1004</v>
      </c>
      <c r="C690" s="149" t="s">
        <v>843</v>
      </c>
      <c r="D690" s="149" t="s">
        <v>891</v>
      </c>
      <c r="E690" s="149"/>
      <c r="F690" s="148">
        <v>20569326.77</v>
      </c>
      <c r="G690" s="148">
        <v>13948505.189999999</v>
      </c>
      <c r="H690" s="147">
        <v>13948505.189999999</v>
      </c>
    </row>
    <row r="691" spans="1:8" outlineLevel="6" x14ac:dyDescent="0.25">
      <c r="A691" s="146" t="s">
        <v>890</v>
      </c>
      <c r="B691" s="145" t="s">
        <v>1004</v>
      </c>
      <c r="C691" s="145" t="s">
        <v>843</v>
      </c>
      <c r="D691" s="145" t="s">
        <v>889</v>
      </c>
      <c r="E691" s="145"/>
      <c r="F691" s="144">
        <v>120000</v>
      </c>
      <c r="G691" s="144">
        <v>120000</v>
      </c>
      <c r="H691" s="143">
        <v>120000</v>
      </c>
    </row>
    <row r="692" spans="1:8" outlineLevel="7" x14ac:dyDescent="0.25">
      <c r="A692" s="142" t="s">
        <v>343</v>
      </c>
      <c r="B692" s="141" t="s">
        <v>1004</v>
      </c>
      <c r="C692" s="141" t="s">
        <v>843</v>
      </c>
      <c r="D692" s="141" t="s">
        <v>889</v>
      </c>
      <c r="E692" s="141" t="s">
        <v>340</v>
      </c>
      <c r="F692" s="140">
        <v>120000</v>
      </c>
      <c r="G692" s="140">
        <v>120000</v>
      </c>
      <c r="H692" s="139">
        <v>120000</v>
      </c>
    </row>
    <row r="693" spans="1:8" outlineLevel="6" x14ac:dyDescent="0.25">
      <c r="A693" s="146" t="s">
        <v>888</v>
      </c>
      <c r="B693" s="145" t="s">
        <v>1004</v>
      </c>
      <c r="C693" s="145" t="s">
        <v>843</v>
      </c>
      <c r="D693" s="145" t="s">
        <v>887</v>
      </c>
      <c r="E693" s="145"/>
      <c r="F693" s="144">
        <v>11912170.5</v>
      </c>
      <c r="G693" s="144">
        <v>12112152.92</v>
      </c>
      <c r="H693" s="143">
        <v>12112152.92</v>
      </c>
    </row>
    <row r="694" spans="1:8" outlineLevel="7" x14ac:dyDescent="0.25">
      <c r="A694" s="142" t="s">
        <v>343</v>
      </c>
      <c r="B694" s="141" t="s">
        <v>1004</v>
      </c>
      <c r="C694" s="141" t="s">
        <v>843</v>
      </c>
      <c r="D694" s="141" t="s">
        <v>887</v>
      </c>
      <c r="E694" s="141" t="s">
        <v>340</v>
      </c>
      <c r="F694" s="140">
        <v>11912170.5</v>
      </c>
      <c r="G694" s="140">
        <v>12112152.92</v>
      </c>
      <c r="H694" s="139">
        <v>12112152.92</v>
      </c>
    </row>
    <row r="695" spans="1:8" ht="25.5" outlineLevel="6" x14ac:dyDescent="0.25">
      <c r="A695" s="146" t="s">
        <v>886</v>
      </c>
      <c r="B695" s="145" t="s">
        <v>1004</v>
      </c>
      <c r="C695" s="145" t="s">
        <v>843</v>
      </c>
      <c r="D695" s="145" t="s">
        <v>885</v>
      </c>
      <c r="E695" s="145"/>
      <c r="F695" s="144">
        <v>230000</v>
      </c>
      <c r="G695" s="144">
        <v>230000</v>
      </c>
      <c r="H695" s="143">
        <v>230000</v>
      </c>
    </row>
    <row r="696" spans="1:8" outlineLevel="7" x14ac:dyDescent="0.25">
      <c r="A696" s="142" t="s">
        <v>343</v>
      </c>
      <c r="B696" s="141" t="s">
        <v>1004</v>
      </c>
      <c r="C696" s="141" t="s">
        <v>843</v>
      </c>
      <c r="D696" s="141" t="s">
        <v>885</v>
      </c>
      <c r="E696" s="141" t="s">
        <v>340</v>
      </c>
      <c r="F696" s="140">
        <v>230000</v>
      </c>
      <c r="G696" s="140">
        <v>230000</v>
      </c>
      <c r="H696" s="139">
        <v>230000</v>
      </c>
    </row>
    <row r="697" spans="1:8" outlineLevel="6" x14ac:dyDescent="0.25">
      <c r="A697" s="146" t="s">
        <v>884</v>
      </c>
      <c r="B697" s="145" t="s">
        <v>1004</v>
      </c>
      <c r="C697" s="145" t="s">
        <v>843</v>
      </c>
      <c r="D697" s="145" t="s">
        <v>883</v>
      </c>
      <c r="E697" s="145"/>
      <c r="F697" s="144">
        <v>878293.8</v>
      </c>
      <c r="G697" s="144">
        <v>878293.8</v>
      </c>
      <c r="H697" s="143">
        <v>878293.8</v>
      </c>
    </row>
    <row r="698" spans="1:8" outlineLevel="7" x14ac:dyDescent="0.25">
      <c r="A698" s="142" t="s">
        <v>343</v>
      </c>
      <c r="B698" s="141" t="s">
        <v>1004</v>
      </c>
      <c r="C698" s="141" t="s">
        <v>843</v>
      </c>
      <c r="D698" s="141" t="s">
        <v>883</v>
      </c>
      <c r="E698" s="141" t="s">
        <v>340</v>
      </c>
      <c r="F698" s="140">
        <v>878293.8</v>
      </c>
      <c r="G698" s="140">
        <v>878293.8</v>
      </c>
      <c r="H698" s="139">
        <v>878293.8</v>
      </c>
    </row>
    <row r="699" spans="1:8" outlineLevel="6" x14ac:dyDescent="0.25">
      <c r="A699" s="146" t="s">
        <v>882</v>
      </c>
      <c r="B699" s="145" t="s">
        <v>1004</v>
      </c>
      <c r="C699" s="145" t="s">
        <v>843</v>
      </c>
      <c r="D699" s="145" t="s">
        <v>881</v>
      </c>
      <c r="E699" s="145"/>
      <c r="F699" s="144">
        <v>7180804</v>
      </c>
      <c r="G699" s="144">
        <v>0</v>
      </c>
      <c r="H699" s="143">
        <v>0</v>
      </c>
    </row>
    <row r="700" spans="1:8" outlineLevel="7" x14ac:dyDescent="0.25">
      <c r="A700" s="142" t="s">
        <v>343</v>
      </c>
      <c r="B700" s="141" t="s">
        <v>1004</v>
      </c>
      <c r="C700" s="141" t="s">
        <v>843</v>
      </c>
      <c r="D700" s="141" t="s">
        <v>881</v>
      </c>
      <c r="E700" s="141" t="s">
        <v>340</v>
      </c>
      <c r="F700" s="140">
        <v>7180804</v>
      </c>
      <c r="G700" s="140">
        <v>0</v>
      </c>
      <c r="H700" s="139">
        <v>0</v>
      </c>
    </row>
    <row r="701" spans="1:8" ht="25.5" outlineLevel="6" x14ac:dyDescent="0.25">
      <c r="A701" s="146" t="s">
        <v>880</v>
      </c>
      <c r="B701" s="145" t="s">
        <v>1004</v>
      </c>
      <c r="C701" s="145" t="s">
        <v>843</v>
      </c>
      <c r="D701" s="145" t="s">
        <v>879</v>
      </c>
      <c r="E701" s="145"/>
      <c r="F701" s="144">
        <v>48058.47</v>
      </c>
      <c r="G701" s="144">
        <v>48058.47</v>
      </c>
      <c r="H701" s="143">
        <v>48058.47</v>
      </c>
    </row>
    <row r="702" spans="1:8" outlineLevel="7" x14ac:dyDescent="0.25">
      <c r="A702" s="142" t="s">
        <v>343</v>
      </c>
      <c r="B702" s="141" t="s">
        <v>1004</v>
      </c>
      <c r="C702" s="141" t="s">
        <v>843</v>
      </c>
      <c r="D702" s="141" t="s">
        <v>879</v>
      </c>
      <c r="E702" s="141" t="s">
        <v>340</v>
      </c>
      <c r="F702" s="140">
        <v>30909.87</v>
      </c>
      <c r="G702" s="140">
        <v>30909.87</v>
      </c>
      <c r="H702" s="139">
        <v>30909.87</v>
      </c>
    </row>
    <row r="703" spans="1:8" outlineLevel="7" x14ac:dyDescent="0.25">
      <c r="A703" s="142" t="s">
        <v>285</v>
      </c>
      <c r="B703" s="141" t="s">
        <v>1004</v>
      </c>
      <c r="C703" s="141" t="s">
        <v>843</v>
      </c>
      <c r="D703" s="141" t="s">
        <v>879</v>
      </c>
      <c r="E703" s="141" t="s">
        <v>282</v>
      </c>
      <c r="F703" s="140">
        <v>17148.599999999999</v>
      </c>
      <c r="G703" s="140">
        <v>17148.599999999999</v>
      </c>
      <c r="H703" s="139">
        <v>17148.599999999999</v>
      </c>
    </row>
    <row r="704" spans="1:8" ht="25.5" outlineLevel="6" x14ac:dyDescent="0.25">
      <c r="A704" s="146" t="s">
        <v>878</v>
      </c>
      <c r="B704" s="145" t="s">
        <v>1004</v>
      </c>
      <c r="C704" s="145" t="s">
        <v>843</v>
      </c>
      <c r="D704" s="145" t="s">
        <v>877</v>
      </c>
      <c r="E704" s="145"/>
      <c r="F704" s="144">
        <v>200000</v>
      </c>
      <c r="G704" s="144">
        <v>560000</v>
      </c>
      <c r="H704" s="143">
        <v>560000</v>
      </c>
    </row>
    <row r="705" spans="1:8" outlineLevel="7" x14ac:dyDescent="0.25">
      <c r="A705" s="142" t="s">
        <v>343</v>
      </c>
      <c r="B705" s="141" t="s">
        <v>1004</v>
      </c>
      <c r="C705" s="141" t="s">
        <v>843</v>
      </c>
      <c r="D705" s="141" t="s">
        <v>877</v>
      </c>
      <c r="E705" s="141" t="s">
        <v>340</v>
      </c>
      <c r="F705" s="140">
        <v>200000</v>
      </c>
      <c r="G705" s="140">
        <v>560000</v>
      </c>
      <c r="H705" s="139">
        <v>560000</v>
      </c>
    </row>
    <row r="706" spans="1:8" ht="25.5" outlineLevel="5" x14ac:dyDescent="0.25">
      <c r="A706" s="150" t="s">
        <v>876</v>
      </c>
      <c r="B706" s="149" t="s">
        <v>1004</v>
      </c>
      <c r="C706" s="149" t="s">
        <v>843</v>
      </c>
      <c r="D706" s="149" t="s">
        <v>875</v>
      </c>
      <c r="E706" s="149"/>
      <c r="F706" s="148">
        <v>3530269.05</v>
      </c>
      <c r="G706" s="148">
        <v>1166963.2</v>
      </c>
      <c r="H706" s="147">
        <v>1166963.2</v>
      </c>
    </row>
    <row r="707" spans="1:8" ht="25.5" outlineLevel="6" x14ac:dyDescent="0.25">
      <c r="A707" s="146" t="s">
        <v>874</v>
      </c>
      <c r="B707" s="145" t="s">
        <v>1004</v>
      </c>
      <c r="C707" s="145" t="s">
        <v>843</v>
      </c>
      <c r="D707" s="145" t="s">
        <v>873</v>
      </c>
      <c r="E707" s="145"/>
      <c r="F707" s="144">
        <v>342286</v>
      </c>
      <c r="G707" s="144">
        <v>342286</v>
      </c>
      <c r="H707" s="143">
        <v>342286</v>
      </c>
    </row>
    <row r="708" spans="1:8" outlineLevel="7" x14ac:dyDescent="0.25">
      <c r="A708" s="142" t="s">
        <v>343</v>
      </c>
      <c r="B708" s="141" t="s">
        <v>1004</v>
      </c>
      <c r="C708" s="141" t="s">
        <v>843</v>
      </c>
      <c r="D708" s="141" t="s">
        <v>873</v>
      </c>
      <c r="E708" s="141" t="s">
        <v>340</v>
      </c>
      <c r="F708" s="140">
        <v>342286</v>
      </c>
      <c r="G708" s="140">
        <v>342286</v>
      </c>
      <c r="H708" s="139">
        <v>342286</v>
      </c>
    </row>
    <row r="709" spans="1:8" ht="25.5" outlineLevel="6" x14ac:dyDescent="0.25">
      <c r="A709" s="146" t="s">
        <v>872</v>
      </c>
      <c r="B709" s="145" t="s">
        <v>1004</v>
      </c>
      <c r="C709" s="145" t="s">
        <v>843</v>
      </c>
      <c r="D709" s="145" t="s">
        <v>871</v>
      </c>
      <c r="E709" s="145"/>
      <c r="F709" s="144">
        <v>88000</v>
      </c>
      <c r="G709" s="144">
        <v>88000</v>
      </c>
      <c r="H709" s="143">
        <v>88000</v>
      </c>
    </row>
    <row r="710" spans="1:8" outlineLevel="7" x14ac:dyDescent="0.25">
      <c r="A710" s="142" t="s">
        <v>343</v>
      </c>
      <c r="B710" s="141" t="s">
        <v>1004</v>
      </c>
      <c r="C710" s="141" t="s">
        <v>843</v>
      </c>
      <c r="D710" s="141" t="s">
        <v>871</v>
      </c>
      <c r="E710" s="141" t="s">
        <v>340</v>
      </c>
      <c r="F710" s="140">
        <v>88000</v>
      </c>
      <c r="G710" s="140">
        <v>88000</v>
      </c>
      <c r="H710" s="139">
        <v>88000</v>
      </c>
    </row>
    <row r="711" spans="1:8" ht="25.5" outlineLevel="6" x14ac:dyDescent="0.25">
      <c r="A711" s="146" t="s">
        <v>870</v>
      </c>
      <c r="B711" s="145" t="s">
        <v>1004</v>
      </c>
      <c r="C711" s="145" t="s">
        <v>843</v>
      </c>
      <c r="D711" s="145" t="s">
        <v>869</v>
      </c>
      <c r="E711" s="145"/>
      <c r="F711" s="144">
        <v>486677.2</v>
      </c>
      <c r="G711" s="144">
        <v>736677.2</v>
      </c>
      <c r="H711" s="143">
        <v>736677.2</v>
      </c>
    </row>
    <row r="712" spans="1:8" outlineLevel="7" x14ac:dyDescent="0.25">
      <c r="A712" s="142" t="s">
        <v>343</v>
      </c>
      <c r="B712" s="141" t="s">
        <v>1004</v>
      </c>
      <c r="C712" s="141" t="s">
        <v>843</v>
      </c>
      <c r="D712" s="141" t="s">
        <v>869</v>
      </c>
      <c r="E712" s="141" t="s">
        <v>340</v>
      </c>
      <c r="F712" s="140">
        <v>450000</v>
      </c>
      <c r="G712" s="140">
        <v>700000</v>
      </c>
      <c r="H712" s="139">
        <v>700000</v>
      </c>
    </row>
    <row r="713" spans="1:8" outlineLevel="7" x14ac:dyDescent="0.25">
      <c r="A713" s="142" t="s">
        <v>285</v>
      </c>
      <c r="B713" s="141" t="s">
        <v>1004</v>
      </c>
      <c r="C713" s="141" t="s">
        <v>843</v>
      </c>
      <c r="D713" s="141" t="s">
        <v>869</v>
      </c>
      <c r="E713" s="141" t="s">
        <v>282</v>
      </c>
      <c r="F713" s="140">
        <v>36677.199999999997</v>
      </c>
      <c r="G713" s="140">
        <v>36677.199999999997</v>
      </c>
      <c r="H713" s="139">
        <v>36677.199999999997</v>
      </c>
    </row>
    <row r="714" spans="1:8" ht="38.25" outlineLevel="6" x14ac:dyDescent="0.25">
      <c r="A714" s="146" t="s">
        <v>868</v>
      </c>
      <c r="B714" s="145" t="s">
        <v>1004</v>
      </c>
      <c r="C714" s="145" t="s">
        <v>843</v>
      </c>
      <c r="D714" s="145" t="s">
        <v>867</v>
      </c>
      <c r="E714" s="145"/>
      <c r="F714" s="144">
        <v>2613305.85</v>
      </c>
      <c r="G714" s="144">
        <v>0</v>
      </c>
      <c r="H714" s="143">
        <v>0</v>
      </c>
    </row>
    <row r="715" spans="1:8" outlineLevel="7" x14ac:dyDescent="0.25">
      <c r="A715" s="142" t="s">
        <v>285</v>
      </c>
      <c r="B715" s="141" t="s">
        <v>1004</v>
      </c>
      <c r="C715" s="141" t="s">
        <v>843</v>
      </c>
      <c r="D715" s="141" t="s">
        <v>867</v>
      </c>
      <c r="E715" s="141" t="s">
        <v>282</v>
      </c>
      <c r="F715" s="140">
        <v>2613305.85</v>
      </c>
      <c r="G715" s="140">
        <v>0</v>
      </c>
      <c r="H715" s="139">
        <v>0</v>
      </c>
    </row>
    <row r="716" spans="1:8" ht="25.5" outlineLevel="3" x14ac:dyDescent="0.25">
      <c r="A716" s="158" t="s">
        <v>657</v>
      </c>
      <c r="B716" s="157" t="s">
        <v>1004</v>
      </c>
      <c r="C716" s="157" t="s">
        <v>843</v>
      </c>
      <c r="D716" s="157" t="s">
        <v>656</v>
      </c>
      <c r="E716" s="157"/>
      <c r="F716" s="156">
        <v>4793500</v>
      </c>
      <c r="G716" s="156">
        <v>0</v>
      </c>
      <c r="H716" s="155">
        <v>0</v>
      </c>
    </row>
    <row r="717" spans="1:8" outlineLevel="5" x14ac:dyDescent="0.25">
      <c r="A717" s="150" t="s">
        <v>743</v>
      </c>
      <c r="B717" s="149" t="s">
        <v>1004</v>
      </c>
      <c r="C717" s="149" t="s">
        <v>843</v>
      </c>
      <c r="D717" s="149" t="s">
        <v>742</v>
      </c>
      <c r="E717" s="149"/>
      <c r="F717" s="148">
        <v>4793500</v>
      </c>
      <c r="G717" s="148">
        <v>0</v>
      </c>
      <c r="H717" s="147">
        <v>0</v>
      </c>
    </row>
    <row r="718" spans="1:8" ht="25.5" outlineLevel="6" x14ac:dyDescent="0.25">
      <c r="A718" s="146" t="s">
        <v>866</v>
      </c>
      <c r="B718" s="145" t="s">
        <v>1004</v>
      </c>
      <c r="C718" s="145" t="s">
        <v>843</v>
      </c>
      <c r="D718" s="145" t="s">
        <v>865</v>
      </c>
      <c r="E718" s="145"/>
      <c r="F718" s="144">
        <v>4793500</v>
      </c>
      <c r="G718" s="144">
        <v>0</v>
      </c>
      <c r="H718" s="143">
        <v>0</v>
      </c>
    </row>
    <row r="719" spans="1:8" outlineLevel="7" x14ac:dyDescent="0.25">
      <c r="A719" s="142" t="s">
        <v>343</v>
      </c>
      <c r="B719" s="141" t="s">
        <v>1004</v>
      </c>
      <c r="C719" s="141" t="s">
        <v>843</v>
      </c>
      <c r="D719" s="141" t="s">
        <v>865</v>
      </c>
      <c r="E719" s="141" t="s">
        <v>340</v>
      </c>
      <c r="F719" s="140">
        <v>4793500</v>
      </c>
      <c r="G719" s="140">
        <v>0</v>
      </c>
      <c r="H719" s="139">
        <v>0</v>
      </c>
    </row>
    <row r="720" spans="1:8" outlineLevel="1" x14ac:dyDescent="0.25">
      <c r="A720" s="166" t="s">
        <v>809</v>
      </c>
      <c r="B720" s="165" t="s">
        <v>1004</v>
      </c>
      <c r="C720" s="165" t="s">
        <v>808</v>
      </c>
      <c r="D720" s="165"/>
      <c r="E720" s="165"/>
      <c r="F720" s="164">
        <v>9361.98</v>
      </c>
      <c r="G720" s="164">
        <v>0</v>
      </c>
      <c r="H720" s="163">
        <v>0</v>
      </c>
    </row>
    <row r="721" spans="1:8" outlineLevel="2" x14ac:dyDescent="0.25">
      <c r="A721" s="162" t="s">
        <v>777</v>
      </c>
      <c r="B721" s="161" t="s">
        <v>1004</v>
      </c>
      <c r="C721" s="161" t="s">
        <v>760</v>
      </c>
      <c r="D721" s="161"/>
      <c r="E721" s="161"/>
      <c r="F721" s="160">
        <v>9361.98</v>
      </c>
      <c r="G721" s="160">
        <v>0</v>
      </c>
      <c r="H721" s="159">
        <v>0</v>
      </c>
    </row>
    <row r="722" spans="1:8" ht="25.5" outlineLevel="3" x14ac:dyDescent="0.25">
      <c r="A722" s="158" t="s">
        <v>657</v>
      </c>
      <c r="B722" s="157" t="s">
        <v>1004</v>
      </c>
      <c r="C722" s="157" t="s">
        <v>760</v>
      </c>
      <c r="D722" s="157" t="s">
        <v>656</v>
      </c>
      <c r="E722" s="157"/>
      <c r="F722" s="156">
        <v>9361.98</v>
      </c>
      <c r="G722" s="156">
        <v>0</v>
      </c>
      <c r="H722" s="155">
        <v>0</v>
      </c>
    </row>
    <row r="723" spans="1:8" outlineLevel="5" x14ac:dyDescent="0.25">
      <c r="A723" s="150" t="s">
        <v>743</v>
      </c>
      <c r="B723" s="149" t="s">
        <v>1004</v>
      </c>
      <c r="C723" s="149" t="s">
        <v>760</v>
      </c>
      <c r="D723" s="149" t="s">
        <v>742</v>
      </c>
      <c r="E723" s="149"/>
      <c r="F723" s="148">
        <v>9361.98</v>
      </c>
      <c r="G723" s="148">
        <v>0</v>
      </c>
      <c r="H723" s="147">
        <v>0</v>
      </c>
    </row>
    <row r="724" spans="1:8" ht="25.5" outlineLevel="6" x14ac:dyDescent="0.25">
      <c r="A724" s="146" t="s">
        <v>761</v>
      </c>
      <c r="B724" s="145" t="s">
        <v>1004</v>
      </c>
      <c r="C724" s="145" t="s">
        <v>760</v>
      </c>
      <c r="D724" s="145" t="s">
        <v>759</v>
      </c>
      <c r="E724" s="145"/>
      <c r="F724" s="144">
        <v>9361.98</v>
      </c>
      <c r="G724" s="144">
        <v>0</v>
      </c>
      <c r="H724" s="143">
        <v>0</v>
      </c>
    </row>
    <row r="725" spans="1:8" outlineLevel="7" x14ac:dyDescent="0.25">
      <c r="A725" s="142" t="s">
        <v>343</v>
      </c>
      <c r="B725" s="141" t="s">
        <v>1004</v>
      </c>
      <c r="C725" s="141" t="s">
        <v>760</v>
      </c>
      <c r="D725" s="141" t="s">
        <v>759</v>
      </c>
      <c r="E725" s="141" t="s">
        <v>340</v>
      </c>
      <c r="F725" s="140">
        <v>9361.98</v>
      </c>
      <c r="G725" s="140">
        <v>0</v>
      </c>
      <c r="H725" s="139">
        <v>0</v>
      </c>
    </row>
    <row r="726" spans="1:8" outlineLevel="1" x14ac:dyDescent="0.25">
      <c r="A726" s="166" t="s">
        <v>758</v>
      </c>
      <c r="B726" s="165" t="s">
        <v>1004</v>
      </c>
      <c r="C726" s="165" t="s">
        <v>757</v>
      </c>
      <c r="D726" s="165"/>
      <c r="E726" s="165"/>
      <c r="F726" s="164">
        <v>88124207.049999997</v>
      </c>
      <c r="G726" s="164">
        <v>94535591.280000001</v>
      </c>
      <c r="H726" s="163">
        <v>83475796.280000001</v>
      </c>
    </row>
    <row r="727" spans="1:8" outlineLevel="2" x14ac:dyDescent="0.25">
      <c r="A727" s="162" t="s">
        <v>756</v>
      </c>
      <c r="B727" s="161" t="s">
        <v>1004</v>
      </c>
      <c r="C727" s="161" t="s">
        <v>740</v>
      </c>
      <c r="D727" s="161"/>
      <c r="E727" s="161"/>
      <c r="F727" s="160">
        <v>48862318.43</v>
      </c>
      <c r="G727" s="160">
        <v>50881539.82</v>
      </c>
      <c r="H727" s="159">
        <v>50163074.82</v>
      </c>
    </row>
    <row r="728" spans="1:8" ht="25.5" outlineLevel="3" x14ac:dyDescent="0.25">
      <c r="A728" s="158" t="s">
        <v>403</v>
      </c>
      <c r="B728" s="157" t="s">
        <v>1004</v>
      </c>
      <c r="C728" s="157" t="s">
        <v>740</v>
      </c>
      <c r="D728" s="157" t="s">
        <v>402</v>
      </c>
      <c r="E728" s="157"/>
      <c r="F728" s="156">
        <v>48718349.130000003</v>
      </c>
      <c r="G728" s="156">
        <v>50737570.520000003</v>
      </c>
      <c r="H728" s="155">
        <v>50019105.520000003</v>
      </c>
    </row>
    <row r="729" spans="1:8" ht="25.5" outlineLevel="4" x14ac:dyDescent="0.25">
      <c r="A729" s="154" t="s">
        <v>755</v>
      </c>
      <c r="B729" s="153" t="s">
        <v>1004</v>
      </c>
      <c r="C729" s="153" t="s">
        <v>740</v>
      </c>
      <c r="D729" s="153" t="s">
        <v>754</v>
      </c>
      <c r="E729" s="153"/>
      <c r="F729" s="152">
        <v>48718349.130000003</v>
      </c>
      <c r="G729" s="152">
        <v>50737570.520000003</v>
      </c>
      <c r="H729" s="151">
        <v>50019105.520000003</v>
      </c>
    </row>
    <row r="730" spans="1:8" outlineLevel="5" x14ac:dyDescent="0.25">
      <c r="A730" s="150" t="s">
        <v>753</v>
      </c>
      <c r="B730" s="149" t="s">
        <v>1004</v>
      </c>
      <c r="C730" s="149" t="s">
        <v>740</v>
      </c>
      <c r="D730" s="149" t="s">
        <v>752</v>
      </c>
      <c r="E730" s="149"/>
      <c r="F730" s="148">
        <v>48718349.130000003</v>
      </c>
      <c r="G730" s="148">
        <v>50737570.520000003</v>
      </c>
      <c r="H730" s="147">
        <v>50019105.520000003</v>
      </c>
    </row>
    <row r="731" spans="1:8" outlineLevel="6" x14ac:dyDescent="0.25">
      <c r="A731" s="146" t="s">
        <v>751</v>
      </c>
      <c r="B731" s="145" t="s">
        <v>1004</v>
      </c>
      <c r="C731" s="145" t="s">
        <v>740</v>
      </c>
      <c r="D731" s="145" t="s">
        <v>750</v>
      </c>
      <c r="E731" s="145"/>
      <c r="F731" s="144">
        <v>28819884.16</v>
      </c>
      <c r="G731" s="144">
        <v>28501015.969999999</v>
      </c>
      <c r="H731" s="143">
        <v>28501015.969999999</v>
      </c>
    </row>
    <row r="732" spans="1:8" outlineLevel="7" x14ac:dyDescent="0.25">
      <c r="A732" s="142" t="s">
        <v>343</v>
      </c>
      <c r="B732" s="141" t="s">
        <v>1004</v>
      </c>
      <c r="C732" s="141" t="s">
        <v>740</v>
      </c>
      <c r="D732" s="141" t="s">
        <v>750</v>
      </c>
      <c r="E732" s="141" t="s">
        <v>340</v>
      </c>
      <c r="F732" s="140">
        <v>28501015.969999999</v>
      </c>
      <c r="G732" s="140">
        <v>28501015.969999999</v>
      </c>
      <c r="H732" s="139">
        <v>28501015.969999999</v>
      </c>
    </row>
    <row r="733" spans="1:8" outlineLevel="7" x14ac:dyDescent="0.25">
      <c r="A733" s="142" t="s">
        <v>285</v>
      </c>
      <c r="B733" s="141" t="s">
        <v>1004</v>
      </c>
      <c r="C733" s="141" t="s">
        <v>740</v>
      </c>
      <c r="D733" s="141" t="s">
        <v>750</v>
      </c>
      <c r="E733" s="141" t="s">
        <v>282</v>
      </c>
      <c r="F733" s="140">
        <v>318868.19</v>
      </c>
      <c r="G733" s="140">
        <v>0</v>
      </c>
      <c r="H733" s="139">
        <v>0</v>
      </c>
    </row>
    <row r="734" spans="1:8" ht="25.5" outlineLevel="6" x14ac:dyDescent="0.25">
      <c r="A734" s="146" t="s">
        <v>749</v>
      </c>
      <c r="B734" s="145" t="s">
        <v>1004</v>
      </c>
      <c r="C734" s="145" t="s">
        <v>740</v>
      </c>
      <c r="D734" s="145" t="s">
        <v>748</v>
      </c>
      <c r="E734" s="145"/>
      <c r="F734" s="144">
        <v>11273677.66</v>
      </c>
      <c r="G734" s="144">
        <v>12432534</v>
      </c>
      <c r="H734" s="143">
        <v>16479241</v>
      </c>
    </row>
    <row r="735" spans="1:8" outlineLevel="7" x14ac:dyDescent="0.25">
      <c r="A735" s="142" t="s">
        <v>343</v>
      </c>
      <c r="B735" s="141" t="s">
        <v>1004</v>
      </c>
      <c r="C735" s="141" t="s">
        <v>740</v>
      </c>
      <c r="D735" s="141" t="s">
        <v>748</v>
      </c>
      <c r="E735" s="141" t="s">
        <v>340</v>
      </c>
      <c r="F735" s="140">
        <v>11273677.66</v>
      </c>
      <c r="G735" s="140">
        <v>12432534</v>
      </c>
      <c r="H735" s="139">
        <v>16479241</v>
      </c>
    </row>
    <row r="736" spans="1:8" outlineLevel="6" x14ac:dyDescent="0.25">
      <c r="A736" s="146" t="s">
        <v>747</v>
      </c>
      <c r="B736" s="145" t="s">
        <v>1004</v>
      </c>
      <c r="C736" s="145" t="s">
        <v>740</v>
      </c>
      <c r="D736" s="145" t="s">
        <v>746</v>
      </c>
      <c r="E736" s="145"/>
      <c r="F736" s="144">
        <v>5038848.55</v>
      </c>
      <c r="G736" s="144">
        <v>5038848.55</v>
      </c>
      <c r="H736" s="143">
        <v>5038848.55</v>
      </c>
    </row>
    <row r="737" spans="1:8" outlineLevel="7" x14ac:dyDescent="0.25">
      <c r="A737" s="142" t="s">
        <v>343</v>
      </c>
      <c r="B737" s="141" t="s">
        <v>1004</v>
      </c>
      <c r="C737" s="141" t="s">
        <v>740</v>
      </c>
      <c r="D737" s="141" t="s">
        <v>746</v>
      </c>
      <c r="E737" s="141" t="s">
        <v>340</v>
      </c>
      <c r="F737" s="140">
        <v>5038848.55</v>
      </c>
      <c r="G737" s="140">
        <v>5038848.55</v>
      </c>
      <c r="H737" s="139">
        <v>5038848.55</v>
      </c>
    </row>
    <row r="738" spans="1:8" outlineLevel="6" x14ac:dyDescent="0.25">
      <c r="A738" s="146" t="s">
        <v>745</v>
      </c>
      <c r="B738" s="145" t="s">
        <v>1004</v>
      </c>
      <c r="C738" s="145" t="s">
        <v>740</v>
      </c>
      <c r="D738" s="145" t="s">
        <v>744</v>
      </c>
      <c r="E738" s="145"/>
      <c r="F738" s="144">
        <v>3585938.76</v>
      </c>
      <c r="G738" s="144">
        <v>4765172</v>
      </c>
      <c r="H738" s="143">
        <v>0</v>
      </c>
    </row>
    <row r="739" spans="1:8" outlineLevel="7" x14ac:dyDescent="0.25">
      <c r="A739" s="142" t="s">
        <v>343</v>
      </c>
      <c r="B739" s="141" t="s">
        <v>1004</v>
      </c>
      <c r="C739" s="141" t="s">
        <v>740</v>
      </c>
      <c r="D739" s="141" t="s">
        <v>744</v>
      </c>
      <c r="E739" s="141" t="s">
        <v>340</v>
      </c>
      <c r="F739" s="140">
        <v>3585938.76</v>
      </c>
      <c r="G739" s="140">
        <v>4765172</v>
      </c>
      <c r="H739" s="139">
        <v>0</v>
      </c>
    </row>
    <row r="740" spans="1:8" ht="25.5" outlineLevel="3" x14ac:dyDescent="0.25">
      <c r="A740" s="158" t="s">
        <v>657</v>
      </c>
      <c r="B740" s="157" t="s">
        <v>1004</v>
      </c>
      <c r="C740" s="157" t="s">
        <v>740</v>
      </c>
      <c r="D740" s="157" t="s">
        <v>656</v>
      </c>
      <c r="E740" s="157"/>
      <c r="F740" s="156">
        <v>143969.29999999999</v>
      </c>
      <c r="G740" s="156">
        <v>143969.29999999999</v>
      </c>
      <c r="H740" s="155">
        <v>143969.29999999999</v>
      </c>
    </row>
    <row r="741" spans="1:8" outlineLevel="5" x14ac:dyDescent="0.25">
      <c r="A741" s="150" t="s">
        <v>743</v>
      </c>
      <c r="B741" s="149" t="s">
        <v>1004</v>
      </c>
      <c r="C741" s="149" t="s">
        <v>740</v>
      </c>
      <c r="D741" s="149" t="s">
        <v>742</v>
      </c>
      <c r="E741" s="149"/>
      <c r="F741" s="148">
        <v>143969.29999999999</v>
      </c>
      <c r="G741" s="148">
        <v>143969.29999999999</v>
      </c>
      <c r="H741" s="147">
        <v>143969.29999999999</v>
      </c>
    </row>
    <row r="742" spans="1:8" ht="38.25" outlineLevel="6" x14ac:dyDescent="0.25">
      <c r="A742" s="146" t="s">
        <v>741</v>
      </c>
      <c r="B742" s="145" t="s">
        <v>1004</v>
      </c>
      <c r="C742" s="145" t="s">
        <v>740</v>
      </c>
      <c r="D742" s="145" t="s">
        <v>739</v>
      </c>
      <c r="E742" s="145"/>
      <c r="F742" s="144">
        <v>143969.29999999999</v>
      </c>
      <c r="G742" s="144">
        <v>143969.29999999999</v>
      </c>
      <c r="H742" s="143">
        <v>143969.29999999999</v>
      </c>
    </row>
    <row r="743" spans="1:8" outlineLevel="7" x14ac:dyDescent="0.25">
      <c r="A743" s="142" t="s">
        <v>343</v>
      </c>
      <c r="B743" s="141" t="s">
        <v>1004</v>
      </c>
      <c r="C743" s="141" t="s">
        <v>740</v>
      </c>
      <c r="D743" s="141" t="s">
        <v>739</v>
      </c>
      <c r="E743" s="141" t="s">
        <v>340</v>
      </c>
      <c r="F743" s="140">
        <v>143969.29999999999</v>
      </c>
      <c r="G743" s="140">
        <v>143969.29999999999</v>
      </c>
      <c r="H743" s="139">
        <v>143969.29999999999</v>
      </c>
    </row>
    <row r="744" spans="1:8" outlineLevel="2" x14ac:dyDescent="0.25">
      <c r="A744" s="162" t="s">
        <v>738</v>
      </c>
      <c r="B744" s="161" t="s">
        <v>1004</v>
      </c>
      <c r="C744" s="161" t="s">
        <v>630</v>
      </c>
      <c r="D744" s="161"/>
      <c r="E744" s="161"/>
      <c r="F744" s="160">
        <v>39261888.619999997</v>
      </c>
      <c r="G744" s="160">
        <v>43654051.460000001</v>
      </c>
      <c r="H744" s="159">
        <v>33312721.460000001</v>
      </c>
    </row>
    <row r="745" spans="1:8" ht="25.5" outlineLevel="3" x14ac:dyDescent="0.25">
      <c r="A745" s="158" t="s">
        <v>360</v>
      </c>
      <c r="B745" s="157" t="s">
        <v>1004</v>
      </c>
      <c r="C745" s="157" t="s">
        <v>630</v>
      </c>
      <c r="D745" s="157" t="s">
        <v>359</v>
      </c>
      <c r="E745" s="157"/>
      <c r="F745" s="156">
        <v>16217242.48</v>
      </c>
      <c r="G745" s="156">
        <v>22261221.460000001</v>
      </c>
      <c r="H745" s="155">
        <v>22261221.460000001</v>
      </c>
    </row>
    <row r="746" spans="1:8" ht="38.25" outlineLevel="4" x14ac:dyDescent="0.25">
      <c r="A746" s="154" t="s">
        <v>697</v>
      </c>
      <c r="B746" s="153" t="s">
        <v>1004</v>
      </c>
      <c r="C746" s="153" t="s">
        <v>630</v>
      </c>
      <c r="D746" s="153" t="s">
        <v>696</v>
      </c>
      <c r="E746" s="153"/>
      <c r="F746" s="152">
        <v>16217242.48</v>
      </c>
      <c r="G746" s="152">
        <v>22261221.460000001</v>
      </c>
      <c r="H746" s="151">
        <v>22261221.460000001</v>
      </c>
    </row>
    <row r="747" spans="1:8" ht="25.5" outlineLevel="5" x14ac:dyDescent="0.25">
      <c r="A747" s="150" t="s">
        <v>691</v>
      </c>
      <c r="B747" s="149" t="s">
        <v>1004</v>
      </c>
      <c r="C747" s="149" t="s">
        <v>630</v>
      </c>
      <c r="D747" s="149" t="s">
        <v>690</v>
      </c>
      <c r="E747" s="149"/>
      <c r="F747" s="148">
        <v>16217242.48</v>
      </c>
      <c r="G747" s="148">
        <v>22261221.460000001</v>
      </c>
      <c r="H747" s="147">
        <v>22261221.460000001</v>
      </c>
    </row>
    <row r="748" spans="1:8" ht="51" outlineLevel="6" x14ac:dyDescent="0.25">
      <c r="A748" s="146" t="s">
        <v>683</v>
      </c>
      <c r="B748" s="145" t="s">
        <v>1004</v>
      </c>
      <c r="C748" s="145" t="s">
        <v>630</v>
      </c>
      <c r="D748" s="145" t="s">
        <v>682</v>
      </c>
      <c r="E748" s="145"/>
      <c r="F748" s="144">
        <v>16217242.48</v>
      </c>
      <c r="G748" s="144">
        <v>22261221.460000001</v>
      </c>
      <c r="H748" s="143">
        <v>22261221.460000001</v>
      </c>
    </row>
    <row r="749" spans="1:8" outlineLevel="7" x14ac:dyDescent="0.25">
      <c r="A749" s="142" t="s">
        <v>285</v>
      </c>
      <c r="B749" s="141" t="s">
        <v>1004</v>
      </c>
      <c r="C749" s="141" t="s">
        <v>630</v>
      </c>
      <c r="D749" s="141" t="s">
        <v>682</v>
      </c>
      <c r="E749" s="141" t="s">
        <v>282</v>
      </c>
      <c r="F749" s="140">
        <v>16217242.48</v>
      </c>
      <c r="G749" s="140">
        <v>22261221.460000001</v>
      </c>
      <c r="H749" s="139">
        <v>22261221.460000001</v>
      </c>
    </row>
    <row r="750" spans="1:8" ht="25.5" outlineLevel="3" x14ac:dyDescent="0.25">
      <c r="A750" s="158" t="s">
        <v>657</v>
      </c>
      <c r="B750" s="157" t="s">
        <v>1004</v>
      </c>
      <c r="C750" s="157" t="s">
        <v>630</v>
      </c>
      <c r="D750" s="157" t="s">
        <v>656</v>
      </c>
      <c r="E750" s="157"/>
      <c r="F750" s="156">
        <v>23044646.140000001</v>
      </c>
      <c r="G750" s="156">
        <v>21392830</v>
      </c>
      <c r="H750" s="155">
        <v>11051500</v>
      </c>
    </row>
    <row r="751" spans="1:8" outlineLevel="5" x14ac:dyDescent="0.25">
      <c r="A751" s="150" t="s">
        <v>655</v>
      </c>
      <c r="B751" s="149" t="s">
        <v>1004</v>
      </c>
      <c r="C751" s="149" t="s">
        <v>630</v>
      </c>
      <c r="D751" s="149" t="s">
        <v>654</v>
      </c>
      <c r="E751" s="149"/>
      <c r="F751" s="148">
        <v>23044646.140000001</v>
      </c>
      <c r="G751" s="148">
        <v>21392830</v>
      </c>
      <c r="H751" s="147">
        <v>11051500</v>
      </c>
    </row>
    <row r="752" spans="1:8" outlineLevel="6" x14ac:dyDescent="0.25">
      <c r="A752" s="146" t="s">
        <v>653</v>
      </c>
      <c r="B752" s="145" t="s">
        <v>1004</v>
      </c>
      <c r="C752" s="145" t="s">
        <v>630</v>
      </c>
      <c r="D752" s="145" t="s">
        <v>652</v>
      </c>
      <c r="E752" s="145"/>
      <c r="F752" s="144">
        <v>11051500</v>
      </c>
      <c r="G752" s="144">
        <v>11051500</v>
      </c>
      <c r="H752" s="143">
        <v>11051500</v>
      </c>
    </row>
    <row r="753" spans="1:8" outlineLevel="7" x14ac:dyDescent="0.25">
      <c r="A753" s="142" t="s">
        <v>343</v>
      </c>
      <c r="B753" s="141" t="s">
        <v>1004</v>
      </c>
      <c r="C753" s="141" t="s">
        <v>630</v>
      </c>
      <c r="D753" s="141" t="s">
        <v>652</v>
      </c>
      <c r="E753" s="141" t="s">
        <v>340</v>
      </c>
      <c r="F753" s="140">
        <v>11051500</v>
      </c>
      <c r="G753" s="140">
        <v>11051500</v>
      </c>
      <c r="H753" s="139">
        <v>11051500</v>
      </c>
    </row>
    <row r="754" spans="1:8" outlineLevel="6" x14ac:dyDescent="0.25">
      <c r="A754" s="146" t="s">
        <v>651</v>
      </c>
      <c r="B754" s="145" t="s">
        <v>1004</v>
      </c>
      <c r="C754" s="145" t="s">
        <v>630</v>
      </c>
      <c r="D754" s="145" t="s">
        <v>650</v>
      </c>
      <c r="E754" s="145"/>
      <c r="F754" s="144">
        <v>10341330</v>
      </c>
      <c r="G754" s="144">
        <v>10341330</v>
      </c>
      <c r="H754" s="143">
        <v>0</v>
      </c>
    </row>
    <row r="755" spans="1:8" outlineLevel="7" x14ac:dyDescent="0.25">
      <c r="A755" s="142" t="s">
        <v>343</v>
      </c>
      <c r="B755" s="141" t="s">
        <v>1004</v>
      </c>
      <c r="C755" s="141" t="s">
        <v>630</v>
      </c>
      <c r="D755" s="141" t="s">
        <v>650</v>
      </c>
      <c r="E755" s="141" t="s">
        <v>340</v>
      </c>
      <c r="F755" s="140">
        <v>10341330</v>
      </c>
      <c r="G755" s="140">
        <v>10341330</v>
      </c>
      <c r="H755" s="139">
        <v>0</v>
      </c>
    </row>
    <row r="756" spans="1:8" outlineLevel="6" x14ac:dyDescent="0.25">
      <c r="A756" s="146" t="s">
        <v>649</v>
      </c>
      <c r="B756" s="145" t="s">
        <v>1004</v>
      </c>
      <c r="C756" s="145" t="s">
        <v>630</v>
      </c>
      <c r="D756" s="145" t="s">
        <v>648</v>
      </c>
      <c r="E756" s="145"/>
      <c r="F756" s="144">
        <v>1651816.14</v>
      </c>
      <c r="G756" s="144">
        <v>0</v>
      </c>
      <c r="H756" s="143">
        <v>0</v>
      </c>
    </row>
    <row r="757" spans="1:8" outlineLevel="7" x14ac:dyDescent="0.25">
      <c r="A757" s="142" t="s">
        <v>343</v>
      </c>
      <c r="B757" s="141" t="s">
        <v>1004</v>
      </c>
      <c r="C757" s="141" t="s">
        <v>630</v>
      </c>
      <c r="D757" s="141" t="s">
        <v>648</v>
      </c>
      <c r="E757" s="141" t="s">
        <v>340</v>
      </c>
      <c r="F757" s="140">
        <v>1651816.14</v>
      </c>
      <c r="G757" s="140">
        <v>0</v>
      </c>
      <c r="H757" s="139">
        <v>0</v>
      </c>
    </row>
    <row r="758" spans="1:8" outlineLevel="1" x14ac:dyDescent="0.25">
      <c r="A758" s="166" t="s">
        <v>451</v>
      </c>
      <c r="B758" s="165" t="s">
        <v>1004</v>
      </c>
      <c r="C758" s="165" t="s">
        <v>450</v>
      </c>
      <c r="D758" s="165"/>
      <c r="E758" s="165"/>
      <c r="F758" s="164">
        <v>17341456</v>
      </c>
      <c r="G758" s="164">
        <v>12122791</v>
      </c>
      <c r="H758" s="163">
        <v>9986487</v>
      </c>
    </row>
    <row r="759" spans="1:8" outlineLevel="2" x14ac:dyDescent="0.25">
      <c r="A759" s="162" t="s">
        <v>442</v>
      </c>
      <c r="B759" s="161" t="s">
        <v>1004</v>
      </c>
      <c r="C759" s="161" t="s">
        <v>425</v>
      </c>
      <c r="D759" s="161"/>
      <c r="E759" s="161"/>
      <c r="F759" s="160">
        <v>1030200</v>
      </c>
      <c r="G759" s="160">
        <v>1030200</v>
      </c>
      <c r="H759" s="159">
        <v>1030200</v>
      </c>
    </row>
    <row r="760" spans="1:8" ht="25.5" outlineLevel="3" x14ac:dyDescent="0.25">
      <c r="A760" s="158" t="s">
        <v>403</v>
      </c>
      <c r="B760" s="157" t="s">
        <v>1004</v>
      </c>
      <c r="C760" s="157" t="s">
        <v>425</v>
      </c>
      <c r="D760" s="157" t="s">
        <v>402</v>
      </c>
      <c r="E760" s="157"/>
      <c r="F760" s="156">
        <v>1030200</v>
      </c>
      <c r="G760" s="156">
        <v>1030200</v>
      </c>
      <c r="H760" s="155">
        <v>1030200</v>
      </c>
    </row>
    <row r="761" spans="1:8" ht="25.5" outlineLevel="4" x14ac:dyDescent="0.25">
      <c r="A761" s="154" t="s">
        <v>429</v>
      </c>
      <c r="B761" s="153" t="s">
        <v>1004</v>
      </c>
      <c r="C761" s="153" t="s">
        <v>425</v>
      </c>
      <c r="D761" s="153" t="s">
        <v>428</v>
      </c>
      <c r="E761" s="153"/>
      <c r="F761" s="152">
        <v>1030200</v>
      </c>
      <c r="G761" s="152">
        <v>1030200</v>
      </c>
      <c r="H761" s="151">
        <v>1030200</v>
      </c>
    </row>
    <row r="762" spans="1:8" ht="25.5" outlineLevel="5" x14ac:dyDescent="0.25">
      <c r="A762" s="150" t="s">
        <v>427</v>
      </c>
      <c r="B762" s="149" t="s">
        <v>1004</v>
      </c>
      <c r="C762" s="149" t="s">
        <v>425</v>
      </c>
      <c r="D762" s="149" t="s">
        <v>426</v>
      </c>
      <c r="E762" s="149"/>
      <c r="F762" s="148">
        <v>1030200</v>
      </c>
      <c r="G762" s="148">
        <v>1030200</v>
      </c>
      <c r="H762" s="147">
        <v>1030200</v>
      </c>
    </row>
    <row r="763" spans="1:8" ht="25.5" outlineLevel="6" x14ac:dyDescent="0.25">
      <c r="A763" s="146" t="s">
        <v>249</v>
      </c>
      <c r="B763" s="145" t="s">
        <v>1004</v>
      </c>
      <c r="C763" s="145" t="s">
        <v>425</v>
      </c>
      <c r="D763" s="145" t="s">
        <v>424</v>
      </c>
      <c r="E763" s="145"/>
      <c r="F763" s="144">
        <v>1030200</v>
      </c>
      <c r="G763" s="144">
        <v>1030200</v>
      </c>
      <c r="H763" s="143">
        <v>1030200</v>
      </c>
    </row>
    <row r="764" spans="1:8" outlineLevel="7" x14ac:dyDescent="0.25">
      <c r="A764" s="142" t="s">
        <v>363</v>
      </c>
      <c r="B764" s="141" t="s">
        <v>1004</v>
      </c>
      <c r="C764" s="141" t="s">
        <v>425</v>
      </c>
      <c r="D764" s="141" t="s">
        <v>424</v>
      </c>
      <c r="E764" s="141" t="s">
        <v>361</v>
      </c>
      <c r="F764" s="140">
        <v>1030200</v>
      </c>
      <c r="G764" s="140">
        <v>1030200</v>
      </c>
      <c r="H764" s="139">
        <v>1030200</v>
      </c>
    </row>
    <row r="765" spans="1:8" outlineLevel="2" x14ac:dyDescent="0.25">
      <c r="A765" s="162" t="s">
        <v>423</v>
      </c>
      <c r="B765" s="161" t="s">
        <v>1004</v>
      </c>
      <c r="C765" s="161" t="s">
        <v>385</v>
      </c>
      <c r="D765" s="161"/>
      <c r="E765" s="161"/>
      <c r="F765" s="160">
        <v>16311256</v>
      </c>
      <c r="G765" s="160">
        <v>11092591</v>
      </c>
      <c r="H765" s="159">
        <v>8956287</v>
      </c>
    </row>
    <row r="766" spans="1:8" ht="25.5" outlineLevel="3" x14ac:dyDescent="0.25">
      <c r="A766" s="158" t="s">
        <v>403</v>
      </c>
      <c r="B766" s="157" t="s">
        <v>1004</v>
      </c>
      <c r="C766" s="157" t="s">
        <v>385</v>
      </c>
      <c r="D766" s="157" t="s">
        <v>402</v>
      </c>
      <c r="E766" s="157"/>
      <c r="F766" s="156">
        <v>16311256</v>
      </c>
      <c r="G766" s="156">
        <v>11092591</v>
      </c>
      <c r="H766" s="155">
        <v>8956287</v>
      </c>
    </row>
    <row r="767" spans="1:8" outlineLevel="4" x14ac:dyDescent="0.25">
      <c r="A767" s="154" t="s">
        <v>401</v>
      </c>
      <c r="B767" s="153" t="s">
        <v>1004</v>
      </c>
      <c r="C767" s="153" t="s">
        <v>385</v>
      </c>
      <c r="D767" s="153" t="s">
        <v>400</v>
      </c>
      <c r="E767" s="153"/>
      <c r="F767" s="152">
        <v>16311256</v>
      </c>
      <c r="G767" s="152">
        <v>11092591</v>
      </c>
      <c r="H767" s="151">
        <v>8956287</v>
      </c>
    </row>
    <row r="768" spans="1:8" ht="25.5" outlineLevel="5" x14ac:dyDescent="0.25">
      <c r="A768" s="150" t="s">
        <v>399</v>
      </c>
      <c r="B768" s="149" t="s">
        <v>1004</v>
      </c>
      <c r="C768" s="149" t="s">
        <v>385</v>
      </c>
      <c r="D768" s="149" t="s">
        <v>398</v>
      </c>
      <c r="E768" s="149"/>
      <c r="F768" s="148">
        <v>12711200</v>
      </c>
      <c r="G768" s="148">
        <v>8474200</v>
      </c>
      <c r="H768" s="147">
        <v>6355600</v>
      </c>
    </row>
    <row r="769" spans="1:8" ht="25.5" outlineLevel="6" x14ac:dyDescent="0.25">
      <c r="A769" s="146" t="s">
        <v>397</v>
      </c>
      <c r="B769" s="145" t="s">
        <v>1004</v>
      </c>
      <c r="C769" s="145" t="s">
        <v>385</v>
      </c>
      <c r="D769" s="145" t="s">
        <v>395</v>
      </c>
      <c r="E769" s="145"/>
      <c r="F769" s="144">
        <v>12711200</v>
      </c>
      <c r="G769" s="144">
        <v>8474200</v>
      </c>
      <c r="H769" s="143">
        <v>6355600</v>
      </c>
    </row>
    <row r="770" spans="1:8" outlineLevel="7" x14ac:dyDescent="0.25">
      <c r="A770" s="142" t="s">
        <v>396</v>
      </c>
      <c r="B770" s="141" t="s">
        <v>1004</v>
      </c>
      <c r="C770" s="141" t="s">
        <v>385</v>
      </c>
      <c r="D770" s="141" t="s">
        <v>395</v>
      </c>
      <c r="E770" s="141" t="s">
        <v>394</v>
      </c>
      <c r="F770" s="140">
        <v>12711200</v>
      </c>
      <c r="G770" s="140">
        <v>8474200</v>
      </c>
      <c r="H770" s="139">
        <v>6355600</v>
      </c>
    </row>
    <row r="771" spans="1:8" ht="25.5" outlineLevel="5" x14ac:dyDescent="0.25">
      <c r="A771" s="150" t="s">
        <v>393</v>
      </c>
      <c r="B771" s="149" t="s">
        <v>1004</v>
      </c>
      <c r="C771" s="149" t="s">
        <v>385</v>
      </c>
      <c r="D771" s="149" t="s">
        <v>392</v>
      </c>
      <c r="E771" s="149"/>
      <c r="F771" s="148">
        <v>3600056</v>
      </c>
      <c r="G771" s="148">
        <v>2618391</v>
      </c>
      <c r="H771" s="147">
        <v>2600687</v>
      </c>
    </row>
    <row r="772" spans="1:8" ht="38.25" outlineLevel="6" x14ac:dyDescent="0.25">
      <c r="A772" s="146" t="s">
        <v>246</v>
      </c>
      <c r="B772" s="145" t="s">
        <v>1004</v>
      </c>
      <c r="C772" s="145" t="s">
        <v>385</v>
      </c>
      <c r="D772" s="145" t="s">
        <v>391</v>
      </c>
      <c r="E772" s="145"/>
      <c r="F772" s="144">
        <v>640378</v>
      </c>
      <c r="G772" s="144">
        <v>0</v>
      </c>
      <c r="H772" s="143">
        <v>0</v>
      </c>
    </row>
    <row r="773" spans="1:8" outlineLevel="7" x14ac:dyDescent="0.25">
      <c r="A773" s="142" t="s">
        <v>363</v>
      </c>
      <c r="B773" s="141" t="s">
        <v>1004</v>
      </c>
      <c r="C773" s="141" t="s">
        <v>385</v>
      </c>
      <c r="D773" s="141" t="s">
        <v>391</v>
      </c>
      <c r="E773" s="141" t="s">
        <v>361</v>
      </c>
      <c r="F773" s="140">
        <v>640378</v>
      </c>
      <c r="G773" s="140">
        <v>0</v>
      </c>
      <c r="H773" s="139">
        <v>0</v>
      </c>
    </row>
    <row r="774" spans="1:8" ht="25.5" outlineLevel="6" x14ac:dyDescent="0.25">
      <c r="A774" s="146" t="s">
        <v>390</v>
      </c>
      <c r="B774" s="145" t="s">
        <v>1004</v>
      </c>
      <c r="C774" s="145" t="s">
        <v>385</v>
      </c>
      <c r="D774" s="145" t="s">
        <v>389</v>
      </c>
      <c r="E774" s="145"/>
      <c r="F774" s="144">
        <v>408612</v>
      </c>
      <c r="G774" s="144">
        <v>408612</v>
      </c>
      <c r="H774" s="143">
        <v>408612</v>
      </c>
    </row>
    <row r="775" spans="1:8" outlineLevel="7" x14ac:dyDescent="0.25">
      <c r="A775" s="142" t="s">
        <v>363</v>
      </c>
      <c r="B775" s="141" t="s">
        <v>1004</v>
      </c>
      <c r="C775" s="141" t="s">
        <v>385</v>
      </c>
      <c r="D775" s="141" t="s">
        <v>389</v>
      </c>
      <c r="E775" s="141" t="s">
        <v>361</v>
      </c>
      <c r="F775" s="140">
        <v>408612</v>
      </c>
      <c r="G775" s="140">
        <v>408612</v>
      </c>
      <c r="H775" s="139">
        <v>408612</v>
      </c>
    </row>
    <row r="776" spans="1:8" outlineLevel="6" x14ac:dyDescent="0.25">
      <c r="A776" s="146" t="s">
        <v>388</v>
      </c>
      <c r="B776" s="145" t="s">
        <v>1004</v>
      </c>
      <c r="C776" s="145" t="s">
        <v>385</v>
      </c>
      <c r="D776" s="145" t="s">
        <v>387</v>
      </c>
      <c r="E776" s="145"/>
      <c r="F776" s="144">
        <v>2206247</v>
      </c>
      <c r="G776" s="144">
        <v>2209779</v>
      </c>
      <c r="H776" s="143">
        <v>2192075</v>
      </c>
    </row>
    <row r="777" spans="1:8" outlineLevel="7" x14ac:dyDescent="0.25">
      <c r="A777" s="142" t="s">
        <v>363</v>
      </c>
      <c r="B777" s="141" t="s">
        <v>1004</v>
      </c>
      <c r="C777" s="141" t="s">
        <v>385</v>
      </c>
      <c r="D777" s="141" t="s">
        <v>387</v>
      </c>
      <c r="E777" s="141" t="s">
        <v>361</v>
      </c>
      <c r="F777" s="140">
        <v>2206247</v>
      </c>
      <c r="G777" s="140">
        <v>2209779</v>
      </c>
      <c r="H777" s="139">
        <v>2192075</v>
      </c>
    </row>
    <row r="778" spans="1:8" ht="25.5" outlineLevel="6" x14ac:dyDescent="0.25">
      <c r="A778" s="146" t="s">
        <v>386</v>
      </c>
      <c r="B778" s="145" t="s">
        <v>1004</v>
      </c>
      <c r="C778" s="145" t="s">
        <v>385</v>
      </c>
      <c r="D778" s="145" t="s">
        <v>384</v>
      </c>
      <c r="E778" s="145"/>
      <c r="F778" s="144">
        <v>344819</v>
      </c>
      <c r="G778" s="144">
        <v>0</v>
      </c>
      <c r="H778" s="143">
        <v>0</v>
      </c>
    </row>
    <row r="779" spans="1:8" outlineLevel="7" x14ac:dyDescent="0.25">
      <c r="A779" s="142" t="s">
        <v>363</v>
      </c>
      <c r="B779" s="141" t="s">
        <v>1004</v>
      </c>
      <c r="C779" s="141" t="s">
        <v>385</v>
      </c>
      <c r="D779" s="141" t="s">
        <v>384</v>
      </c>
      <c r="E779" s="141" t="s">
        <v>361</v>
      </c>
      <c r="F779" s="140">
        <v>344819</v>
      </c>
      <c r="G779" s="140">
        <v>0</v>
      </c>
      <c r="H779" s="139">
        <v>0</v>
      </c>
    </row>
    <row r="780" spans="1:8" ht="15.75" thickBot="1" x14ac:dyDescent="0.3">
      <c r="A780" s="138"/>
      <c r="B780" s="137"/>
      <c r="C780" s="137"/>
      <c r="D780" s="137"/>
      <c r="E780" s="137"/>
      <c r="F780" s="137"/>
      <c r="G780" s="137"/>
      <c r="H780" s="136"/>
    </row>
    <row r="781" spans="1:8" ht="15.75" thickBot="1" x14ac:dyDescent="0.3">
      <c r="A781" s="135" t="s">
        <v>265</v>
      </c>
      <c r="B781" s="134"/>
      <c r="C781" s="134"/>
      <c r="D781" s="134"/>
      <c r="E781" s="134"/>
      <c r="F781" s="133">
        <v>3088198106.3600001</v>
      </c>
      <c r="G781" s="133">
        <v>3021817143.8400002</v>
      </c>
      <c r="H781" s="132">
        <v>2525763494.0999999</v>
      </c>
    </row>
    <row r="782" spans="1:8" x14ac:dyDescent="0.25">
      <c r="A782" s="131"/>
      <c r="B782" s="131"/>
      <c r="C782" s="131"/>
      <c r="D782" s="131"/>
      <c r="E782" s="131"/>
      <c r="F782" s="131"/>
      <c r="G782" s="131"/>
      <c r="H782" s="131"/>
    </row>
    <row r="783" spans="1:8" x14ac:dyDescent="0.25">
      <c r="A783" s="82"/>
      <c r="B783" s="81"/>
      <c r="C783" s="81"/>
      <c r="D783" s="81"/>
      <c r="E783" s="81"/>
      <c r="F783" s="81"/>
      <c r="G783" s="81"/>
      <c r="H783" s="81"/>
    </row>
  </sheetData>
  <mergeCells count="10">
    <mergeCell ref="E2:H2"/>
    <mergeCell ref="D3:H3"/>
    <mergeCell ref="A783:H783"/>
    <mergeCell ref="A6:H6"/>
    <mergeCell ref="A7:H7"/>
    <mergeCell ref="A8:H8"/>
    <mergeCell ref="A9:H9"/>
    <mergeCell ref="A12:H12"/>
    <mergeCell ref="A13:H13"/>
    <mergeCell ref="A14:H14"/>
  </mergeCells>
  <pageMargins left="0.55000000000000004" right="0.25" top="0.28999999999999998" bottom="0.36" header="0.3" footer="0.3"/>
  <pageSetup paperSize="9" scale="5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7"/>
  <sheetViews>
    <sheetView showGridLines="0" view="pageBreakPreview" zoomScale="90" zoomScaleNormal="100" zoomScaleSheetLayoutView="90" workbookViewId="0">
      <pane ySplit="15" topLeftCell="A16" activePane="bottomLeft" state="frozen"/>
      <selection pane="bottomLeft" activeCell="C1" sqref="C1:G4"/>
    </sheetView>
  </sheetViews>
  <sheetFormatPr defaultColWidth="9.140625" defaultRowHeight="15" outlineLevelRow="4" x14ac:dyDescent="0.25"/>
  <cols>
    <col min="1" max="1" width="95.7109375" style="80" customWidth="1"/>
    <col min="2" max="2" width="8.7109375" style="80" customWidth="1"/>
    <col min="3" max="3" width="12.7109375" style="80" customWidth="1"/>
    <col min="4" max="4" width="8.7109375" style="80" customWidth="1"/>
    <col min="5" max="7" width="17.7109375" style="80" customWidth="1"/>
    <col min="8" max="16384" width="9.140625" style="80"/>
  </cols>
  <sheetData>
    <row r="1" spans="1:7" x14ac:dyDescent="0.25">
      <c r="C1" s="130"/>
      <c r="D1" s="130"/>
      <c r="E1" s="130"/>
      <c r="F1" s="130"/>
      <c r="G1" s="130" t="s">
        <v>1027</v>
      </c>
    </row>
    <row r="2" spans="1:7" x14ac:dyDescent="0.25">
      <c r="C2" s="129" t="s">
        <v>1019</v>
      </c>
      <c r="D2" s="129"/>
      <c r="E2" s="129"/>
      <c r="F2" s="129"/>
      <c r="G2" s="129"/>
    </row>
    <row r="3" spans="1:7" x14ac:dyDescent="0.25">
      <c r="C3" s="129" t="s">
        <v>1000</v>
      </c>
      <c r="D3" s="129"/>
      <c r="E3" s="129"/>
      <c r="F3" s="129"/>
      <c r="G3" s="129"/>
    </row>
    <row r="4" spans="1:7" x14ac:dyDescent="0.25">
      <c r="C4" s="130"/>
      <c r="D4" s="130"/>
      <c r="E4" s="130"/>
      <c r="F4" s="130"/>
      <c r="G4" s="130" t="s">
        <v>264</v>
      </c>
    </row>
    <row r="6" spans="1:7" ht="15.2" customHeight="1" x14ac:dyDescent="0.25">
      <c r="A6" s="129" t="s">
        <v>1026</v>
      </c>
      <c r="B6" s="129"/>
      <c r="C6" s="129"/>
      <c r="D6" s="129"/>
      <c r="E6" s="129"/>
      <c r="F6" s="129"/>
      <c r="G6" s="129"/>
    </row>
    <row r="7" spans="1:7" ht="15.2" customHeight="1" x14ac:dyDescent="0.25">
      <c r="A7" s="129" t="s">
        <v>1019</v>
      </c>
      <c r="B7" s="129"/>
      <c r="C7" s="129"/>
      <c r="D7" s="129"/>
      <c r="E7" s="129"/>
      <c r="F7" s="129"/>
      <c r="G7" s="129"/>
    </row>
    <row r="8" spans="1:7" ht="15.2" customHeight="1" x14ac:dyDescent="0.25">
      <c r="A8" s="129" t="s">
        <v>1000</v>
      </c>
      <c r="B8" s="129"/>
      <c r="C8" s="129"/>
      <c r="D8" s="129"/>
      <c r="E8" s="129"/>
      <c r="F8" s="129"/>
      <c r="G8" s="129"/>
    </row>
    <row r="9" spans="1:7" ht="15.2" customHeight="1" x14ac:dyDescent="0.25">
      <c r="F9" s="211" t="s">
        <v>262</v>
      </c>
      <c r="G9" s="211"/>
    </row>
    <row r="10" spans="1:7" ht="15.2" customHeight="1" x14ac:dyDescent="0.25"/>
    <row r="11" spans="1:7" ht="15.2" customHeight="1" x14ac:dyDescent="0.25">
      <c r="A11" s="128" t="s">
        <v>1025</v>
      </c>
      <c r="B11" s="127"/>
      <c r="C11" s="127"/>
      <c r="D11" s="127"/>
      <c r="E11" s="127"/>
      <c r="F11" s="127"/>
      <c r="G11" s="127"/>
    </row>
    <row r="12" spans="1:7" ht="15.2" customHeight="1" x14ac:dyDescent="0.25">
      <c r="A12" s="128"/>
      <c r="B12" s="127"/>
      <c r="C12" s="127"/>
      <c r="D12" s="127"/>
      <c r="E12" s="127"/>
      <c r="F12" s="127"/>
      <c r="G12" s="127"/>
    </row>
    <row r="13" spans="1:7" ht="15.2" customHeight="1" x14ac:dyDescent="0.25">
      <c r="A13" s="126" t="s">
        <v>998</v>
      </c>
      <c r="B13" s="125"/>
      <c r="C13" s="125"/>
      <c r="D13" s="125"/>
      <c r="E13" s="125"/>
      <c r="F13" s="125"/>
      <c r="G13" s="125"/>
    </row>
    <row r="14" spans="1:7" ht="72.75" customHeight="1" x14ac:dyDescent="0.25">
      <c r="A14" s="180" t="s">
        <v>997</v>
      </c>
      <c r="B14" s="179" t="s">
        <v>996</v>
      </c>
      <c r="C14" s="179" t="s">
        <v>995</v>
      </c>
      <c r="D14" s="179" t="s">
        <v>994</v>
      </c>
      <c r="E14" s="179" t="s">
        <v>1024</v>
      </c>
      <c r="F14" s="179" t="s">
        <v>1023</v>
      </c>
      <c r="G14" s="178" t="s">
        <v>1022</v>
      </c>
    </row>
    <row r="15" spans="1:7" ht="15.2" customHeight="1" x14ac:dyDescent="0.25">
      <c r="A15" s="210" t="s">
        <v>990</v>
      </c>
      <c r="B15" s="209" t="s">
        <v>989</v>
      </c>
      <c r="C15" s="209" t="s">
        <v>988</v>
      </c>
      <c r="D15" s="209" t="s">
        <v>987</v>
      </c>
      <c r="E15" s="209" t="s">
        <v>986</v>
      </c>
      <c r="F15" s="209" t="s">
        <v>985</v>
      </c>
      <c r="G15" s="208" t="s">
        <v>984</v>
      </c>
    </row>
    <row r="16" spans="1:7" ht="45.75" thickBot="1" x14ac:dyDescent="0.3">
      <c r="A16" s="207" t="s">
        <v>737</v>
      </c>
      <c r="B16" s="206"/>
      <c r="C16" s="206" t="s">
        <v>736</v>
      </c>
      <c r="D16" s="206"/>
      <c r="E16" s="205">
        <v>21723753.5</v>
      </c>
      <c r="F16" s="205">
        <v>823753.5</v>
      </c>
      <c r="G16" s="204">
        <v>823753.5</v>
      </c>
    </row>
    <row r="17" spans="1:7" outlineLevel="1" x14ac:dyDescent="0.25">
      <c r="A17" s="203" t="s">
        <v>735</v>
      </c>
      <c r="B17" s="202"/>
      <c r="C17" s="202" t="s">
        <v>734</v>
      </c>
      <c r="D17" s="202"/>
      <c r="E17" s="201">
        <v>21723753.5</v>
      </c>
      <c r="F17" s="201">
        <v>823753.5</v>
      </c>
      <c r="G17" s="200">
        <v>823753.5</v>
      </c>
    </row>
    <row r="18" spans="1:7" ht="25.5" outlineLevel="2" x14ac:dyDescent="0.25">
      <c r="A18" s="199" t="s">
        <v>733</v>
      </c>
      <c r="B18" s="198"/>
      <c r="C18" s="198" t="s">
        <v>732</v>
      </c>
      <c r="D18" s="198"/>
      <c r="E18" s="197">
        <v>823753.5</v>
      </c>
      <c r="F18" s="197">
        <v>823753.5</v>
      </c>
      <c r="G18" s="196">
        <v>823753.5</v>
      </c>
    </row>
    <row r="19" spans="1:7" ht="38.25" outlineLevel="3" x14ac:dyDescent="0.25">
      <c r="A19" s="195" t="s">
        <v>731</v>
      </c>
      <c r="B19" s="194"/>
      <c r="C19" s="194" t="s">
        <v>730</v>
      </c>
      <c r="D19" s="194"/>
      <c r="E19" s="193">
        <v>823753.5</v>
      </c>
      <c r="F19" s="193">
        <v>823753.5</v>
      </c>
      <c r="G19" s="192">
        <v>823753.5</v>
      </c>
    </row>
    <row r="20" spans="1:7" outlineLevel="4" x14ac:dyDescent="0.25">
      <c r="A20" s="191" t="s">
        <v>299</v>
      </c>
      <c r="B20" s="190"/>
      <c r="C20" s="190" t="s">
        <v>730</v>
      </c>
      <c r="D20" s="190" t="s">
        <v>296</v>
      </c>
      <c r="E20" s="189">
        <v>823753.5</v>
      </c>
      <c r="F20" s="189">
        <v>823753.5</v>
      </c>
      <c r="G20" s="188">
        <v>823753.5</v>
      </c>
    </row>
    <row r="21" spans="1:7" outlineLevel="2" x14ac:dyDescent="0.25">
      <c r="A21" s="199" t="s">
        <v>729</v>
      </c>
      <c r="B21" s="198"/>
      <c r="C21" s="198" t="s">
        <v>728</v>
      </c>
      <c r="D21" s="198"/>
      <c r="E21" s="197">
        <v>20900000</v>
      </c>
      <c r="F21" s="197">
        <v>0</v>
      </c>
      <c r="G21" s="196">
        <v>0</v>
      </c>
    </row>
    <row r="22" spans="1:7" ht="25.5" outlineLevel="3" x14ac:dyDescent="0.25">
      <c r="A22" s="195" t="s">
        <v>727</v>
      </c>
      <c r="B22" s="194"/>
      <c r="C22" s="194" t="s">
        <v>726</v>
      </c>
      <c r="D22" s="194"/>
      <c r="E22" s="193">
        <v>20900000</v>
      </c>
      <c r="F22" s="193">
        <v>0</v>
      </c>
      <c r="G22" s="192">
        <v>0</v>
      </c>
    </row>
    <row r="23" spans="1:7" outlineLevel="4" x14ac:dyDescent="0.25">
      <c r="A23" s="191" t="s">
        <v>299</v>
      </c>
      <c r="B23" s="190"/>
      <c r="C23" s="190" t="s">
        <v>726</v>
      </c>
      <c r="D23" s="190" t="s">
        <v>296</v>
      </c>
      <c r="E23" s="189">
        <v>20900000</v>
      </c>
      <c r="F23" s="189">
        <v>0</v>
      </c>
      <c r="G23" s="188">
        <v>0</v>
      </c>
    </row>
    <row r="24" spans="1:7" ht="30.75" thickBot="1" x14ac:dyDescent="0.3">
      <c r="A24" s="207" t="s">
        <v>382</v>
      </c>
      <c r="B24" s="206"/>
      <c r="C24" s="206" t="s">
        <v>381</v>
      </c>
      <c r="D24" s="206"/>
      <c r="E24" s="205">
        <v>21943920.859999999</v>
      </c>
      <c r="F24" s="205">
        <v>21824649.530000001</v>
      </c>
      <c r="G24" s="204">
        <v>21824672.530000001</v>
      </c>
    </row>
    <row r="25" spans="1:7" outlineLevel="1" x14ac:dyDescent="0.25">
      <c r="A25" s="203" t="s">
        <v>776</v>
      </c>
      <c r="B25" s="202"/>
      <c r="C25" s="202" t="s">
        <v>775</v>
      </c>
      <c r="D25" s="202"/>
      <c r="E25" s="201">
        <v>85873.67</v>
      </c>
      <c r="F25" s="201">
        <v>80974.34</v>
      </c>
      <c r="G25" s="200">
        <v>80974.34</v>
      </c>
    </row>
    <row r="26" spans="1:7" outlineLevel="2" x14ac:dyDescent="0.25">
      <c r="A26" s="199" t="s">
        <v>774</v>
      </c>
      <c r="B26" s="198"/>
      <c r="C26" s="198" t="s">
        <v>773</v>
      </c>
      <c r="D26" s="198"/>
      <c r="E26" s="197">
        <v>85873.67</v>
      </c>
      <c r="F26" s="197">
        <v>80974.34</v>
      </c>
      <c r="G26" s="196">
        <v>80974.34</v>
      </c>
    </row>
    <row r="27" spans="1:7" ht="25.5" outlineLevel="3" x14ac:dyDescent="0.25">
      <c r="A27" s="195" t="s">
        <v>772</v>
      </c>
      <c r="B27" s="194"/>
      <c r="C27" s="194" t="s">
        <v>771</v>
      </c>
      <c r="D27" s="194"/>
      <c r="E27" s="193">
        <v>85873.67</v>
      </c>
      <c r="F27" s="193">
        <v>80974.34</v>
      </c>
      <c r="G27" s="192">
        <v>80974.34</v>
      </c>
    </row>
    <row r="28" spans="1:7" outlineLevel="4" x14ac:dyDescent="0.25">
      <c r="A28" s="191" t="s">
        <v>343</v>
      </c>
      <c r="B28" s="190"/>
      <c r="C28" s="190" t="s">
        <v>771</v>
      </c>
      <c r="D28" s="190" t="s">
        <v>340</v>
      </c>
      <c r="E28" s="189">
        <v>85873.67</v>
      </c>
      <c r="F28" s="189">
        <v>80974.34</v>
      </c>
      <c r="G28" s="188">
        <v>80974.34</v>
      </c>
    </row>
    <row r="29" spans="1:7" outlineLevel="1" x14ac:dyDescent="0.25">
      <c r="A29" s="203" t="s">
        <v>380</v>
      </c>
      <c r="B29" s="202"/>
      <c r="C29" s="202" t="s">
        <v>379</v>
      </c>
      <c r="D29" s="202"/>
      <c r="E29" s="201">
        <v>16031743.380000001</v>
      </c>
      <c r="F29" s="201">
        <v>16031743.380000001</v>
      </c>
      <c r="G29" s="200">
        <v>16031743.380000001</v>
      </c>
    </row>
    <row r="30" spans="1:7" outlineLevel="2" x14ac:dyDescent="0.25">
      <c r="A30" s="199" t="s">
        <v>378</v>
      </c>
      <c r="B30" s="198"/>
      <c r="C30" s="198" t="s">
        <v>377</v>
      </c>
      <c r="D30" s="198"/>
      <c r="E30" s="197">
        <v>16031743.380000001</v>
      </c>
      <c r="F30" s="197">
        <v>16031743.380000001</v>
      </c>
      <c r="G30" s="196">
        <v>16031743.380000001</v>
      </c>
    </row>
    <row r="31" spans="1:7" ht="25.5" outlineLevel="3" x14ac:dyDescent="0.25">
      <c r="A31" s="195" t="s">
        <v>812</v>
      </c>
      <c r="B31" s="194"/>
      <c r="C31" s="194" t="s">
        <v>811</v>
      </c>
      <c r="D31" s="194"/>
      <c r="E31" s="193">
        <v>120000</v>
      </c>
      <c r="F31" s="193">
        <v>120000</v>
      </c>
      <c r="G31" s="192">
        <v>120000</v>
      </c>
    </row>
    <row r="32" spans="1:7" outlineLevel="4" x14ac:dyDescent="0.25">
      <c r="A32" s="191" t="s">
        <v>299</v>
      </c>
      <c r="B32" s="190"/>
      <c r="C32" s="190" t="s">
        <v>811</v>
      </c>
      <c r="D32" s="190" t="s">
        <v>296</v>
      </c>
      <c r="E32" s="189">
        <v>120000</v>
      </c>
      <c r="F32" s="189">
        <v>120000</v>
      </c>
      <c r="G32" s="188">
        <v>120000</v>
      </c>
    </row>
    <row r="33" spans="1:7" ht="25.5" outlineLevel="3" x14ac:dyDescent="0.25">
      <c r="A33" s="195" t="s">
        <v>376</v>
      </c>
      <c r="B33" s="194"/>
      <c r="C33" s="194" t="s">
        <v>375</v>
      </c>
      <c r="D33" s="194"/>
      <c r="E33" s="193">
        <v>4424150</v>
      </c>
      <c r="F33" s="193">
        <v>4424150</v>
      </c>
      <c r="G33" s="192">
        <v>4424150</v>
      </c>
    </row>
    <row r="34" spans="1:7" outlineLevel="4" x14ac:dyDescent="0.25">
      <c r="A34" s="191" t="s">
        <v>299</v>
      </c>
      <c r="B34" s="190"/>
      <c r="C34" s="190" t="s">
        <v>375</v>
      </c>
      <c r="D34" s="190" t="s">
        <v>296</v>
      </c>
      <c r="E34" s="189">
        <v>4424150</v>
      </c>
      <c r="F34" s="189">
        <v>4424150</v>
      </c>
      <c r="G34" s="188">
        <v>4424150</v>
      </c>
    </row>
    <row r="35" spans="1:7" ht="51" outlineLevel="3" x14ac:dyDescent="0.25">
      <c r="A35" s="195" t="s">
        <v>499</v>
      </c>
      <c r="B35" s="194"/>
      <c r="C35" s="194" t="s">
        <v>498</v>
      </c>
      <c r="D35" s="194"/>
      <c r="E35" s="193">
        <v>2811044.7</v>
      </c>
      <c r="F35" s="193">
        <v>2811044.7</v>
      </c>
      <c r="G35" s="192">
        <v>2811044.7</v>
      </c>
    </row>
    <row r="36" spans="1:7" outlineLevel="4" x14ac:dyDescent="0.25">
      <c r="A36" s="191" t="s">
        <v>299</v>
      </c>
      <c r="B36" s="190"/>
      <c r="C36" s="190" t="s">
        <v>498</v>
      </c>
      <c r="D36" s="190" t="s">
        <v>296</v>
      </c>
      <c r="E36" s="189">
        <v>2811044.7</v>
      </c>
      <c r="F36" s="189">
        <v>2811044.7</v>
      </c>
      <c r="G36" s="188">
        <v>2811044.7</v>
      </c>
    </row>
    <row r="37" spans="1:7" ht="38.25" outlineLevel="3" x14ac:dyDescent="0.25">
      <c r="A37" s="195" t="s">
        <v>564</v>
      </c>
      <c r="B37" s="194"/>
      <c r="C37" s="194" t="s">
        <v>563</v>
      </c>
      <c r="D37" s="194"/>
      <c r="E37" s="193">
        <v>1892053.92</v>
      </c>
      <c r="F37" s="193">
        <v>1892053.92</v>
      </c>
      <c r="G37" s="192">
        <v>1892053.92</v>
      </c>
    </row>
    <row r="38" spans="1:7" outlineLevel="4" x14ac:dyDescent="0.25">
      <c r="A38" s="191" t="s">
        <v>299</v>
      </c>
      <c r="B38" s="190"/>
      <c r="C38" s="190" t="s">
        <v>563</v>
      </c>
      <c r="D38" s="190" t="s">
        <v>296</v>
      </c>
      <c r="E38" s="189">
        <v>1892053.92</v>
      </c>
      <c r="F38" s="189">
        <v>1892053.92</v>
      </c>
      <c r="G38" s="188">
        <v>1892053.92</v>
      </c>
    </row>
    <row r="39" spans="1:7" ht="25.5" outlineLevel="3" x14ac:dyDescent="0.25">
      <c r="A39" s="195" t="s">
        <v>770</v>
      </c>
      <c r="B39" s="194"/>
      <c r="C39" s="194" t="s">
        <v>769</v>
      </c>
      <c r="D39" s="194"/>
      <c r="E39" s="193">
        <v>6784494.7599999998</v>
      </c>
      <c r="F39" s="193">
        <v>6784494.7599999998</v>
      </c>
      <c r="G39" s="192">
        <v>6784494.7599999998</v>
      </c>
    </row>
    <row r="40" spans="1:7" outlineLevel="4" x14ac:dyDescent="0.25">
      <c r="A40" s="191" t="s">
        <v>299</v>
      </c>
      <c r="B40" s="190"/>
      <c r="C40" s="190" t="s">
        <v>769</v>
      </c>
      <c r="D40" s="190" t="s">
        <v>296</v>
      </c>
      <c r="E40" s="189">
        <v>6784494.7599999998</v>
      </c>
      <c r="F40" s="189">
        <v>6784494.7599999998</v>
      </c>
      <c r="G40" s="188">
        <v>6784494.7599999998</v>
      </c>
    </row>
    <row r="41" spans="1:7" ht="25.5" outlineLevel="1" x14ac:dyDescent="0.25">
      <c r="A41" s="203" t="s">
        <v>768</v>
      </c>
      <c r="B41" s="202"/>
      <c r="C41" s="202" t="s">
        <v>767</v>
      </c>
      <c r="D41" s="202"/>
      <c r="E41" s="201">
        <v>5826303.8099999996</v>
      </c>
      <c r="F41" s="201">
        <v>5711931.8099999996</v>
      </c>
      <c r="G41" s="200">
        <v>5711954.8099999996</v>
      </c>
    </row>
    <row r="42" spans="1:7" ht="25.5" outlineLevel="2" x14ac:dyDescent="0.25">
      <c r="A42" s="199" t="s">
        <v>766</v>
      </c>
      <c r="B42" s="198"/>
      <c r="C42" s="198" t="s">
        <v>765</v>
      </c>
      <c r="D42" s="198"/>
      <c r="E42" s="197">
        <v>5826303.8099999996</v>
      </c>
      <c r="F42" s="197">
        <v>5711931.8099999996</v>
      </c>
      <c r="G42" s="196">
        <v>5711954.8099999996</v>
      </c>
    </row>
    <row r="43" spans="1:7" outlineLevel="3" x14ac:dyDescent="0.25">
      <c r="A43" s="195" t="s">
        <v>764</v>
      </c>
      <c r="B43" s="194"/>
      <c r="C43" s="194" t="s">
        <v>763</v>
      </c>
      <c r="D43" s="194"/>
      <c r="E43" s="193">
        <v>5820356.8099999996</v>
      </c>
      <c r="F43" s="193">
        <v>5706045.8099999996</v>
      </c>
      <c r="G43" s="192">
        <v>5706045.8099999996</v>
      </c>
    </row>
    <row r="44" spans="1:7" ht="38.25" outlineLevel="4" x14ac:dyDescent="0.25">
      <c r="A44" s="191" t="s">
        <v>432</v>
      </c>
      <c r="B44" s="190"/>
      <c r="C44" s="190" t="s">
        <v>763</v>
      </c>
      <c r="D44" s="190" t="s">
        <v>431</v>
      </c>
      <c r="E44" s="189">
        <v>5555323.7599999998</v>
      </c>
      <c r="F44" s="189">
        <v>5496323.7599999998</v>
      </c>
      <c r="G44" s="188">
        <v>5496323.7599999998</v>
      </c>
    </row>
    <row r="45" spans="1:7" outlineLevel="4" x14ac:dyDescent="0.25">
      <c r="A45" s="191" t="s">
        <v>343</v>
      </c>
      <c r="B45" s="190"/>
      <c r="C45" s="190" t="s">
        <v>763</v>
      </c>
      <c r="D45" s="190" t="s">
        <v>340</v>
      </c>
      <c r="E45" s="189">
        <v>264534.05</v>
      </c>
      <c r="F45" s="189">
        <v>209223.05</v>
      </c>
      <c r="G45" s="188">
        <v>209223.05</v>
      </c>
    </row>
    <row r="46" spans="1:7" outlineLevel="4" x14ac:dyDescent="0.25">
      <c r="A46" s="191" t="s">
        <v>285</v>
      </c>
      <c r="B46" s="190"/>
      <c r="C46" s="190" t="s">
        <v>763</v>
      </c>
      <c r="D46" s="190" t="s">
        <v>282</v>
      </c>
      <c r="E46" s="189">
        <v>499</v>
      </c>
      <c r="F46" s="189">
        <v>499</v>
      </c>
      <c r="G46" s="188">
        <v>499</v>
      </c>
    </row>
    <row r="47" spans="1:7" ht="38.25" outlineLevel="3" x14ac:dyDescent="0.25">
      <c r="A47" s="195" t="s">
        <v>32</v>
      </c>
      <c r="B47" s="194"/>
      <c r="C47" s="194" t="s">
        <v>762</v>
      </c>
      <c r="D47" s="194"/>
      <c r="E47" s="193">
        <v>5947</v>
      </c>
      <c r="F47" s="193">
        <v>5886</v>
      </c>
      <c r="G47" s="192">
        <v>5909</v>
      </c>
    </row>
    <row r="48" spans="1:7" ht="38.25" outlineLevel="4" x14ac:dyDescent="0.25">
      <c r="A48" s="191" t="s">
        <v>432</v>
      </c>
      <c r="B48" s="190"/>
      <c r="C48" s="190" t="s">
        <v>762</v>
      </c>
      <c r="D48" s="190" t="s">
        <v>431</v>
      </c>
      <c r="E48" s="189">
        <v>5947</v>
      </c>
      <c r="F48" s="189">
        <v>5886</v>
      </c>
      <c r="G48" s="188">
        <v>5909</v>
      </c>
    </row>
    <row r="49" spans="1:7" ht="30.75" thickBot="1" x14ac:dyDescent="0.3">
      <c r="A49" s="207" t="s">
        <v>374</v>
      </c>
      <c r="B49" s="206"/>
      <c r="C49" s="206" t="s">
        <v>373</v>
      </c>
      <c r="D49" s="206"/>
      <c r="E49" s="205">
        <v>10438090.119999999</v>
      </c>
      <c r="F49" s="205">
        <v>10988240.119999999</v>
      </c>
      <c r="G49" s="204">
        <v>11538390.119999999</v>
      </c>
    </row>
    <row r="50" spans="1:7" outlineLevel="2" x14ac:dyDescent="0.25">
      <c r="A50" s="199" t="s">
        <v>441</v>
      </c>
      <c r="B50" s="198"/>
      <c r="C50" s="198" t="s">
        <v>440</v>
      </c>
      <c r="D50" s="198"/>
      <c r="E50" s="197">
        <v>377481</v>
      </c>
      <c r="F50" s="197">
        <v>377481</v>
      </c>
      <c r="G50" s="196">
        <v>377481</v>
      </c>
    </row>
    <row r="51" spans="1:7" ht="25.5" outlineLevel="3" x14ac:dyDescent="0.25">
      <c r="A51" s="195" t="s">
        <v>439</v>
      </c>
      <c r="B51" s="194"/>
      <c r="C51" s="194" t="s">
        <v>438</v>
      </c>
      <c r="D51" s="194"/>
      <c r="E51" s="193">
        <v>377481</v>
      </c>
      <c r="F51" s="193">
        <v>377481</v>
      </c>
      <c r="G51" s="192">
        <v>377481</v>
      </c>
    </row>
    <row r="52" spans="1:7" outlineLevel="4" x14ac:dyDescent="0.25">
      <c r="A52" s="191" t="s">
        <v>363</v>
      </c>
      <c r="B52" s="190"/>
      <c r="C52" s="190" t="s">
        <v>438</v>
      </c>
      <c r="D52" s="190" t="s">
        <v>361</v>
      </c>
      <c r="E52" s="189">
        <v>377481</v>
      </c>
      <c r="F52" s="189">
        <v>377481</v>
      </c>
      <c r="G52" s="188">
        <v>377481</v>
      </c>
    </row>
    <row r="53" spans="1:7" ht="25.5" outlineLevel="2" x14ac:dyDescent="0.25">
      <c r="A53" s="199" t="s">
        <v>422</v>
      </c>
      <c r="B53" s="198"/>
      <c r="C53" s="198" t="s">
        <v>421</v>
      </c>
      <c r="D53" s="198"/>
      <c r="E53" s="197">
        <v>550150</v>
      </c>
      <c r="F53" s="197">
        <v>1100300</v>
      </c>
      <c r="G53" s="196">
        <v>1650450</v>
      </c>
    </row>
    <row r="54" spans="1:7" ht="63.75" outlineLevel="3" x14ac:dyDescent="0.25">
      <c r="A54" s="195" t="s">
        <v>420</v>
      </c>
      <c r="B54" s="194"/>
      <c r="C54" s="194" t="s">
        <v>419</v>
      </c>
      <c r="D54" s="194"/>
      <c r="E54" s="193">
        <v>152500</v>
      </c>
      <c r="F54" s="193">
        <v>305000</v>
      </c>
      <c r="G54" s="192">
        <v>457500</v>
      </c>
    </row>
    <row r="55" spans="1:7" outlineLevel="4" x14ac:dyDescent="0.25">
      <c r="A55" s="191" t="s">
        <v>363</v>
      </c>
      <c r="B55" s="190"/>
      <c r="C55" s="190" t="s">
        <v>419</v>
      </c>
      <c r="D55" s="190" t="s">
        <v>361</v>
      </c>
      <c r="E55" s="189">
        <v>152500</v>
      </c>
      <c r="F55" s="189">
        <v>305000</v>
      </c>
      <c r="G55" s="188">
        <v>457500</v>
      </c>
    </row>
    <row r="56" spans="1:7" ht="25.5" outlineLevel="3" x14ac:dyDescent="0.25">
      <c r="A56" s="195" t="s">
        <v>418</v>
      </c>
      <c r="B56" s="194"/>
      <c r="C56" s="194" t="s">
        <v>417</v>
      </c>
      <c r="D56" s="194"/>
      <c r="E56" s="193">
        <v>397650</v>
      </c>
      <c r="F56" s="193">
        <v>795300</v>
      </c>
      <c r="G56" s="192">
        <v>1192950</v>
      </c>
    </row>
    <row r="57" spans="1:7" outlineLevel="4" x14ac:dyDescent="0.25">
      <c r="A57" s="191" t="s">
        <v>363</v>
      </c>
      <c r="B57" s="190"/>
      <c r="C57" s="190" t="s">
        <v>417</v>
      </c>
      <c r="D57" s="190" t="s">
        <v>361</v>
      </c>
      <c r="E57" s="189">
        <v>397650</v>
      </c>
      <c r="F57" s="189">
        <v>795300</v>
      </c>
      <c r="G57" s="188">
        <v>1192950</v>
      </c>
    </row>
    <row r="58" spans="1:7" ht="25.5" outlineLevel="2" x14ac:dyDescent="0.25">
      <c r="A58" s="199" t="s">
        <v>372</v>
      </c>
      <c r="B58" s="198"/>
      <c r="C58" s="198" t="s">
        <v>371</v>
      </c>
      <c r="D58" s="198"/>
      <c r="E58" s="197">
        <v>9510459.1199999992</v>
      </c>
      <c r="F58" s="197">
        <v>9510459.1199999992</v>
      </c>
      <c r="G58" s="196">
        <v>9510459.1199999992</v>
      </c>
    </row>
    <row r="59" spans="1:7" ht="38.25" outlineLevel="3" x14ac:dyDescent="0.25">
      <c r="A59" s="195" t="s">
        <v>63</v>
      </c>
      <c r="B59" s="194"/>
      <c r="C59" s="194" t="s">
        <v>603</v>
      </c>
      <c r="D59" s="194"/>
      <c r="E59" s="193">
        <v>994400</v>
      </c>
      <c r="F59" s="193">
        <v>994400</v>
      </c>
      <c r="G59" s="192">
        <v>994400</v>
      </c>
    </row>
    <row r="60" spans="1:7" outlineLevel="4" x14ac:dyDescent="0.25">
      <c r="A60" s="191" t="s">
        <v>299</v>
      </c>
      <c r="B60" s="190"/>
      <c r="C60" s="190" t="s">
        <v>603</v>
      </c>
      <c r="D60" s="190" t="s">
        <v>296</v>
      </c>
      <c r="E60" s="189">
        <v>994400</v>
      </c>
      <c r="F60" s="189">
        <v>994400</v>
      </c>
      <c r="G60" s="188">
        <v>994400</v>
      </c>
    </row>
    <row r="61" spans="1:7" ht="76.5" outlineLevel="3" x14ac:dyDescent="0.25">
      <c r="A61" s="195" t="s">
        <v>120</v>
      </c>
      <c r="B61" s="194"/>
      <c r="C61" s="194" t="s">
        <v>437</v>
      </c>
      <c r="D61" s="194"/>
      <c r="E61" s="193">
        <v>2324700</v>
      </c>
      <c r="F61" s="193">
        <v>2324700</v>
      </c>
      <c r="G61" s="192">
        <v>2324700</v>
      </c>
    </row>
    <row r="62" spans="1:7" outlineLevel="4" x14ac:dyDescent="0.25">
      <c r="A62" s="191" t="s">
        <v>343</v>
      </c>
      <c r="B62" s="190"/>
      <c r="C62" s="190" t="s">
        <v>437</v>
      </c>
      <c r="D62" s="190" t="s">
        <v>340</v>
      </c>
      <c r="E62" s="189">
        <v>18597.599999999999</v>
      </c>
      <c r="F62" s="189">
        <v>18597.599999999999</v>
      </c>
      <c r="G62" s="188">
        <v>18597.599999999999</v>
      </c>
    </row>
    <row r="63" spans="1:7" outlineLevel="4" x14ac:dyDescent="0.25">
      <c r="A63" s="191" t="s">
        <v>363</v>
      </c>
      <c r="B63" s="190"/>
      <c r="C63" s="190" t="s">
        <v>437</v>
      </c>
      <c r="D63" s="190" t="s">
        <v>361</v>
      </c>
      <c r="E63" s="189">
        <v>2306102.4</v>
      </c>
      <c r="F63" s="189">
        <v>2306102.4</v>
      </c>
      <c r="G63" s="188">
        <v>2306102.4</v>
      </c>
    </row>
    <row r="64" spans="1:7" ht="38.25" outlineLevel="3" x14ac:dyDescent="0.25">
      <c r="A64" s="195" t="s">
        <v>370</v>
      </c>
      <c r="B64" s="194"/>
      <c r="C64" s="194" t="s">
        <v>369</v>
      </c>
      <c r="D64" s="194"/>
      <c r="E64" s="193">
        <v>129500</v>
      </c>
      <c r="F64" s="193">
        <v>129500</v>
      </c>
      <c r="G64" s="192">
        <v>129500</v>
      </c>
    </row>
    <row r="65" spans="1:7" outlineLevel="4" x14ac:dyDescent="0.25">
      <c r="A65" s="191" t="s">
        <v>363</v>
      </c>
      <c r="B65" s="190"/>
      <c r="C65" s="190" t="s">
        <v>369</v>
      </c>
      <c r="D65" s="190" t="s">
        <v>361</v>
      </c>
      <c r="E65" s="189">
        <v>129500</v>
      </c>
      <c r="F65" s="189">
        <v>129500</v>
      </c>
      <c r="G65" s="188">
        <v>129500</v>
      </c>
    </row>
    <row r="66" spans="1:7" ht="25.5" outlineLevel="3" x14ac:dyDescent="0.25">
      <c r="A66" s="195" t="s">
        <v>368</v>
      </c>
      <c r="B66" s="194"/>
      <c r="C66" s="194" t="s">
        <v>367</v>
      </c>
      <c r="D66" s="194"/>
      <c r="E66" s="193">
        <v>1020000</v>
      </c>
      <c r="F66" s="193">
        <v>1020000</v>
      </c>
      <c r="G66" s="192">
        <v>1020000</v>
      </c>
    </row>
    <row r="67" spans="1:7" outlineLevel="4" x14ac:dyDescent="0.25">
      <c r="A67" s="191" t="s">
        <v>363</v>
      </c>
      <c r="B67" s="190"/>
      <c r="C67" s="190" t="s">
        <v>367</v>
      </c>
      <c r="D67" s="190" t="s">
        <v>361</v>
      </c>
      <c r="E67" s="189">
        <v>1020000</v>
      </c>
      <c r="F67" s="189">
        <v>1020000</v>
      </c>
      <c r="G67" s="188">
        <v>1020000</v>
      </c>
    </row>
    <row r="68" spans="1:7" ht="63.75" outlineLevel="3" x14ac:dyDescent="0.25">
      <c r="A68" s="195" t="s">
        <v>366</v>
      </c>
      <c r="B68" s="194"/>
      <c r="C68" s="194" t="s">
        <v>365</v>
      </c>
      <c r="D68" s="194"/>
      <c r="E68" s="193">
        <v>2121155.89</v>
      </c>
      <c r="F68" s="193">
        <v>2121155.89</v>
      </c>
      <c r="G68" s="192">
        <v>2121155.89</v>
      </c>
    </row>
    <row r="69" spans="1:7" outlineLevel="4" x14ac:dyDescent="0.25">
      <c r="A69" s="191" t="s">
        <v>363</v>
      </c>
      <c r="B69" s="190"/>
      <c r="C69" s="190" t="s">
        <v>365</v>
      </c>
      <c r="D69" s="190" t="s">
        <v>361</v>
      </c>
      <c r="E69" s="189">
        <v>2121155.89</v>
      </c>
      <c r="F69" s="189">
        <v>2121155.89</v>
      </c>
      <c r="G69" s="188">
        <v>2121155.89</v>
      </c>
    </row>
    <row r="70" spans="1:7" outlineLevel="3" x14ac:dyDescent="0.25">
      <c r="A70" s="195" t="s">
        <v>364</v>
      </c>
      <c r="B70" s="194"/>
      <c r="C70" s="194" t="s">
        <v>362</v>
      </c>
      <c r="D70" s="194"/>
      <c r="E70" s="193">
        <v>1035000</v>
      </c>
      <c r="F70" s="193">
        <v>1035000</v>
      </c>
      <c r="G70" s="192">
        <v>1035000</v>
      </c>
    </row>
    <row r="71" spans="1:7" outlineLevel="4" x14ac:dyDescent="0.25">
      <c r="A71" s="191" t="s">
        <v>363</v>
      </c>
      <c r="B71" s="190"/>
      <c r="C71" s="190" t="s">
        <v>362</v>
      </c>
      <c r="D71" s="190" t="s">
        <v>361</v>
      </c>
      <c r="E71" s="189">
        <v>1035000</v>
      </c>
      <c r="F71" s="189">
        <v>1035000</v>
      </c>
      <c r="G71" s="188">
        <v>1035000</v>
      </c>
    </row>
    <row r="72" spans="1:7" ht="38.25" outlineLevel="3" x14ac:dyDescent="0.25">
      <c r="A72" s="195" t="s">
        <v>602</v>
      </c>
      <c r="B72" s="194"/>
      <c r="C72" s="194" t="s">
        <v>601</v>
      </c>
      <c r="D72" s="194"/>
      <c r="E72" s="193">
        <v>1350257.08</v>
      </c>
      <c r="F72" s="193">
        <v>1350257.08</v>
      </c>
      <c r="G72" s="192">
        <v>1350257.08</v>
      </c>
    </row>
    <row r="73" spans="1:7" outlineLevel="4" x14ac:dyDescent="0.25">
      <c r="A73" s="191" t="s">
        <v>299</v>
      </c>
      <c r="B73" s="190"/>
      <c r="C73" s="190" t="s">
        <v>601</v>
      </c>
      <c r="D73" s="190" t="s">
        <v>296</v>
      </c>
      <c r="E73" s="189">
        <v>1350257.08</v>
      </c>
      <c r="F73" s="189">
        <v>1350257.08</v>
      </c>
      <c r="G73" s="188">
        <v>1350257.08</v>
      </c>
    </row>
    <row r="74" spans="1:7" ht="38.25" outlineLevel="3" x14ac:dyDescent="0.25">
      <c r="A74" s="195" t="s">
        <v>600</v>
      </c>
      <c r="B74" s="194"/>
      <c r="C74" s="194" t="s">
        <v>599</v>
      </c>
      <c r="D74" s="194"/>
      <c r="E74" s="193">
        <v>535446.15</v>
      </c>
      <c r="F74" s="193">
        <v>535446.15</v>
      </c>
      <c r="G74" s="192">
        <v>535446.15</v>
      </c>
    </row>
    <row r="75" spans="1:7" outlineLevel="4" x14ac:dyDescent="0.25">
      <c r="A75" s="191" t="s">
        <v>299</v>
      </c>
      <c r="B75" s="190"/>
      <c r="C75" s="190" t="s">
        <v>599</v>
      </c>
      <c r="D75" s="190" t="s">
        <v>296</v>
      </c>
      <c r="E75" s="189">
        <v>535446.15</v>
      </c>
      <c r="F75" s="189">
        <v>535446.15</v>
      </c>
      <c r="G75" s="188">
        <v>535446.15</v>
      </c>
    </row>
    <row r="76" spans="1:7" ht="30.75" thickBot="1" x14ac:dyDescent="0.3">
      <c r="A76" s="207" t="s">
        <v>336</v>
      </c>
      <c r="B76" s="206"/>
      <c r="C76" s="206" t="s">
        <v>335</v>
      </c>
      <c r="D76" s="206"/>
      <c r="E76" s="205">
        <v>70250127.049999997</v>
      </c>
      <c r="F76" s="205">
        <v>60881726.649999999</v>
      </c>
      <c r="G76" s="204">
        <v>60881726.649999999</v>
      </c>
    </row>
    <row r="77" spans="1:7" outlineLevel="1" x14ac:dyDescent="0.25">
      <c r="A77" s="203" t="s">
        <v>334</v>
      </c>
      <c r="B77" s="202"/>
      <c r="C77" s="202" t="s">
        <v>333</v>
      </c>
      <c r="D77" s="202"/>
      <c r="E77" s="201">
        <v>9313567.5</v>
      </c>
      <c r="F77" s="201">
        <v>9313567.5</v>
      </c>
      <c r="G77" s="200">
        <v>9313567.5</v>
      </c>
    </row>
    <row r="78" spans="1:7" ht="25.5" outlineLevel="2" x14ac:dyDescent="0.25">
      <c r="A78" s="199" t="s">
        <v>332</v>
      </c>
      <c r="B78" s="198"/>
      <c r="C78" s="198" t="s">
        <v>331</v>
      </c>
      <c r="D78" s="198"/>
      <c r="E78" s="197">
        <v>9313567.5</v>
      </c>
      <c r="F78" s="197">
        <v>9313567.5</v>
      </c>
      <c r="G78" s="196">
        <v>9313567.5</v>
      </c>
    </row>
    <row r="79" spans="1:7" ht="25.5" outlineLevel="3" x14ac:dyDescent="0.25">
      <c r="A79" s="195" t="s">
        <v>330</v>
      </c>
      <c r="B79" s="194"/>
      <c r="C79" s="194" t="s">
        <v>329</v>
      </c>
      <c r="D79" s="194"/>
      <c r="E79" s="193">
        <v>9313567.5</v>
      </c>
      <c r="F79" s="193">
        <v>9313567.5</v>
      </c>
      <c r="G79" s="192">
        <v>9313567.5</v>
      </c>
    </row>
    <row r="80" spans="1:7" outlineLevel="4" x14ac:dyDescent="0.25">
      <c r="A80" s="191" t="s">
        <v>343</v>
      </c>
      <c r="B80" s="190"/>
      <c r="C80" s="190" t="s">
        <v>329</v>
      </c>
      <c r="D80" s="190" t="s">
        <v>340</v>
      </c>
      <c r="E80" s="189">
        <v>362080</v>
      </c>
      <c r="F80" s="189">
        <v>362080</v>
      </c>
      <c r="G80" s="188">
        <v>362080</v>
      </c>
    </row>
    <row r="81" spans="1:7" outlineLevel="4" x14ac:dyDescent="0.25">
      <c r="A81" s="191" t="s">
        <v>299</v>
      </c>
      <c r="B81" s="190"/>
      <c r="C81" s="190" t="s">
        <v>329</v>
      </c>
      <c r="D81" s="190" t="s">
        <v>296</v>
      </c>
      <c r="E81" s="189">
        <v>8951487.5</v>
      </c>
      <c r="F81" s="189">
        <v>8951487.5</v>
      </c>
      <c r="G81" s="188">
        <v>8951487.5</v>
      </c>
    </row>
    <row r="82" spans="1:7" ht="25.5" outlineLevel="1" x14ac:dyDescent="0.25">
      <c r="A82" s="203" t="s">
        <v>832</v>
      </c>
      <c r="B82" s="202"/>
      <c r="C82" s="202" t="s">
        <v>831</v>
      </c>
      <c r="D82" s="202"/>
      <c r="E82" s="201">
        <v>2534125.2000000002</v>
      </c>
      <c r="F82" s="201">
        <v>2534125.2000000002</v>
      </c>
      <c r="G82" s="200">
        <v>2534125.2000000002</v>
      </c>
    </row>
    <row r="83" spans="1:7" ht="25.5" outlineLevel="2" x14ac:dyDescent="0.25">
      <c r="A83" s="199" t="s">
        <v>830</v>
      </c>
      <c r="B83" s="198"/>
      <c r="C83" s="198" t="s">
        <v>829</v>
      </c>
      <c r="D83" s="198"/>
      <c r="E83" s="197">
        <v>2534125.2000000002</v>
      </c>
      <c r="F83" s="197">
        <v>2534125.2000000002</v>
      </c>
      <c r="G83" s="196">
        <v>2534125.2000000002</v>
      </c>
    </row>
    <row r="84" spans="1:7" outlineLevel="3" x14ac:dyDescent="0.25">
      <c r="A84" s="195" t="s">
        <v>828</v>
      </c>
      <c r="B84" s="194"/>
      <c r="C84" s="194" t="s">
        <v>827</v>
      </c>
      <c r="D84" s="194"/>
      <c r="E84" s="193">
        <v>2179185.2000000002</v>
      </c>
      <c r="F84" s="193">
        <v>2179185.2000000002</v>
      </c>
      <c r="G84" s="192">
        <v>2179185.2000000002</v>
      </c>
    </row>
    <row r="85" spans="1:7" outlineLevel="4" x14ac:dyDescent="0.25">
      <c r="A85" s="191" t="s">
        <v>343</v>
      </c>
      <c r="B85" s="190"/>
      <c r="C85" s="190" t="s">
        <v>827</v>
      </c>
      <c r="D85" s="190" t="s">
        <v>340</v>
      </c>
      <c r="E85" s="189">
        <v>2179185.2000000002</v>
      </c>
      <c r="F85" s="189">
        <v>2179185.2000000002</v>
      </c>
      <c r="G85" s="188">
        <v>2179185.2000000002</v>
      </c>
    </row>
    <row r="86" spans="1:7" outlineLevel="3" x14ac:dyDescent="0.25">
      <c r="A86" s="195" t="s">
        <v>826</v>
      </c>
      <c r="B86" s="194"/>
      <c r="C86" s="194" t="s">
        <v>825</v>
      </c>
      <c r="D86" s="194"/>
      <c r="E86" s="193">
        <v>354940</v>
      </c>
      <c r="F86" s="193">
        <v>354940</v>
      </c>
      <c r="G86" s="192">
        <v>354940</v>
      </c>
    </row>
    <row r="87" spans="1:7" outlineLevel="4" x14ac:dyDescent="0.25">
      <c r="A87" s="191" t="s">
        <v>343</v>
      </c>
      <c r="B87" s="190"/>
      <c r="C87" s="190" t="s">
        <v>825</v>
      </c>
      <c r="D87" s="190" t="s">
        <v>340</v>
      </c>
      <c r="E87" s="189">
        <v>354940</v>
      </c>
      <c r="F87" s="189">
        <v>354940</v>
      </c>
      <c r="G87" s="188">
        <v>354940</v>
      </c>
    </row>
    <row r="88" spans="1:7" outlineLevel="1" x14ac:dyDescent="0.25">
      <c r="A88" s="203" t="s">
        <v>436</v>
      </c>
      <c r="B88" s="202"/>
      <c r="C88" s="202" t="s">
        <v>435</v>
      </c>
      <c r="D88" s="202"/>
      <c r="E88" s="201">
        <v>20577047.280000001</v>
      </c>
      <c r="F88" s="201">
        <v>12367896.73</v>
      </c>
      <c r="G88" s="200">
        <v>12367896.73</v>
      </c>
    </row>
    <row r="89" spans="1:7" outlineLevel="2" x14ac:dyDescent="0.25">
      <c r="A89" s="199" t="s">
        <v>725</v>
      </c>
      <c r="B89" s="198"/>
      <c r="C89" s="198" t="s">
        <v>724</v>
      </c>
      <c r="D89" s="198"/>
      <c r="E89" s="197">
        <v>4099398.34</v>
      </c>
      <c r="F89" s="197">
        <v>2920675</v>
      </c>
      <c r="G89" s="196">
        <v>2920675</v>
      </c>
    </row>
    <row r="90" spans="1:7" outlineLevel="3" x14ac:dyDescent="0.25">
      <c r="A90" s="195" t="s">
        <v>723</v>
      </c>
      <c r="B90" s="194"/>
      <c r="C90" s="194" t="s">
        <v>722</v>
      </c>
      <c r="D90" s="194"/>
      <c r="E90" s="193">
        <v>2920675</v>
      </c>
      <c r="F90" s="193">
        <v>2920675</v>
      </c>
      <c r="G90" s="192">
        <v>2920675</v>
      </c>
    </row>
    <row r="91" spans="1:7" outlineLevel="4" x14ac:dyDescent="0.25">
      <c r="A91" s="191" t="s">
        <v>343</v>
      </c>
      <c r="B91" s="190"/>
      <c r="C91" s="190" t="s">
        <v>722</v>
      </c>
      <c r="D91" s="190" t="s">
        <v>340</v>
      </c>
      <c r="E91" s="189">
        <v>2920675</v>
      </c>
      <c r="F91" s="189">
        <v>2920675</v>
      </c>
      <c r="G91" s="188">
        <v>2920675</v>
      </c>
    </row>
    <row r="92" spans="1:7" outlineLevel="3" x14ac:dyDescent="0.25">
      <c r="A92" s="195" t="s">
        <v>721</v>
      </c>
      <c r="B92" s="194"/>
      <c r="C92" s="194" t="s">
        <v>720</v>
      </c>
      <c r="D92" s="194"/>
      <c r="E92" s="193">
        <v>1178723.3400000001</v>
      </c>
      <c r="F92" s="193">
        <v>0</v>
      </c>
      <c r="G92" s="192">
        <v>0</v>
      </c>
    </row>
    <row r="93" spans="1:7" outlineLevel="4" x14ac:dyDescent="0.25">
      <c r="A93" s="191" t="s">
        <v>343</v>
      </c>
      <c r="B93" s="190"/>
      <c r="C93" s="190" t="s">
        <v>720</v>
      </c>
      <c r="D93" s="190" t="s">
        <v>340</v>
      </c>
      <c r="E93" s="189">
        <v>1178723.3400000001</v>
      </c>
      <c r="F93" s="189">
        <v>0</v>
      </c>
      <c r="G93" s="188">
        <v>0</v>
      </c>
    </row>
    <row r="94" spans="1:7" outlineLevel="2" x14ac:dyDescent="0.25">
      <c r="A94" s="199" t="s">
        <v>434</v>
      </c>
      <c r="B94" s="198"/>
      <c r="C94" s="198" t="s">
        <v>433</v>
      </c>
      <c r="D94" s="198"/>
      <c r="E94" s="197">
        <v>3927353.85</v>
      </c>
      <c r="F94" s="197">
        <v>185353.85</v>
      </c>
      <c r="G94" s="196">
        <v>185353.85</v>
      </c>
    </row>
    <row r="95" spans="1:7" outlineLevel="3" x14ac:dyDescent="0.25">
      <c r="A95" s="195" t="s">
        <v>719</v>
      </c>
      <c r="B95" s="194"/>
      <c r="C95" s="194" t="s">
        <v>718</v>
      </c>
      <c r="D95" s="194"/>
      <c r="E95" s="193">
        <v>70700</v>
      </c>
      <c r="F95" s="193">
        <v>70700</v>
      </c>
      <c r="G95" s="192">
        <v>70700</v>
      </c>
    </row>
    <row r="96" spans="1:7" outlineLevel="4" x14ac:dyDescent="0.25">
      <c r="A96" s="191" t="s">
        <v>343</v>
      </c>
      <c r="B96" s="190"/>
      <c r="C96" s="190" t="s">
        <v>718</v>
      </c>
      <c r="D96" s="190" t="s">
        <v>340</v>
      </c>
      <c r="E96" s="189">
        <v>70700</v>
      </c>
      <c r="F96" s="189">
        <v>70700</v>
      </c>
      <c r="G96" s="188">
        <v>70700</v>
      </c>
    </row>
    <row r="97" spans="1:7" ht="38.25" outlineLevel="3" x14ac:dyDescent="0.25">
      <c r="A97" s="195" t="s">
        <v>717</v>
      </c>
      <c r="B97" s="194"/>
      <c r="C97" s="194" t="s">
        <v>716</v>
      </c>
      <c r="D97" s="194"/>
      <c r="E97" s="193">
        <v>68253.850000000006</v>
      </c>
      <c r="F97" s="193">
        <v>68253.850000000006</v>
      </c>
      <c r="G97" s="192">
        <v>68253.850000000006</v>
      </c>
    </row>
    <row r="98" spans="1:7" outlineLevel="4" x14ac:dyDescent="0.25">
      <c r="A98" s="191" t="s">
        <v>343</v>
      </c>
      <c r="B98" s="190"/>
      <c r="C98" s="190" t="s">
        <v>716</v>
      </c>
      <c r="D98" s="190" t="s">
        <v>340</v>
      </c>
      <c r="E98" s="189">
        <v>68253.850000000006</v>
      </c>
      <c r="F98" s="189">
        <v>68253.850000000006</v>
      </c>
      <c r="G98" s="188">
        <v>68253.850000000006</v>
      </c>
    </row>
    <row r="99" spans="1:7" outlineLevel="3" x14ac:dyDescent="0.25">
      <c r="A99" s="195" t="s">
        <v>715</v>
      </c>
      <c r="B99" s="194"/>
      <c r="C99" s="194" t="s">
        <v>714</v>
      </c>
      <c r="D99" s="194"/>
      <c r="E99" s="193">
        <v>3680000</v>
      </c>
      <c r="F99" s="193">
        <v>0</v>
      </c>
      <c r="G99" s="192">
        <v>0</v>
      </c>
    </row>
    <row r="100" spans="1:7" outlineLevel="4" x14ac:dyDescent="0.25">
      <c r="A100" s="191" t="s">
        <v>396</v>
      </c>
      <c r="B100" s="190"/>
      <c r="C100" s="190" t="s">
        <v>714</v>
      </c>
      <c r="D100" s="190" t="s">
        <v>394</v>
      </c>
      <c r="E100" s="189">
        <v>3680000</v>
      </c>
      <c r="F100" s="189">
        <v>0</v>
      </c>
      <c r="G100" s="188">
        <v>0</v>
      </c>
    </row>
    <row r="101" spans="1:7" outlineLevel="3" x14ac:dyDescent="0.25">
      <c r="A101" s="195" t="s">
        <v>713</v>
      </c>
      <c r="B101" s="194"/>
      <c r="C101" s="194" t="s">
        <v>712</v>
      </c>
      <c r="D101" s="194"/>
      <c r="E101" s="193">
        <v>62000</v>
      </c>
      <c r="F101" s="193">
        <v>0</v>
      </c>
      <c r="G101" s="192">
        <v>0</v>
      </c>
    </row>
    <row r="102" spans="1:7" outlineLevel="4" x14ac:dyDescent="0.25">
      <c r="A102" s="191" t="s">
        <v>343</v>
      </c>
      <c r="B102" s="190"/>
      <c r="C102" s="190" t="s">
        <v>712</v>
      </c>
      <c r="D102" s="190" t="s">
        <v>340</v>
      </c>
      <c r="E102" s="189">
        <v>62000</v>
      </c>
      <c r="F102" s="189">
        <v>0</v>
      </c>
      <c r="G102" s="188">
        <v>0</v>
      </c>
    </row>
    <row r="103" spans="1:7" outlineLevel="3" x14ac:dyDescent="0.25">
      <c r="A103" s="195" t="s">
        <v>39</v>
      </c>
      <c r="B103" s="194"/>
      <c r="C103" s="194" t="s">
        <v>430</v>
      </c>
      <c r="D103" s="194"/>
      <c r="E103" s="193">
        <v>46400</v>
      </c>
      <c r="F103" s="193">
        <v>46400</v>
      </c>
      <c r="G103" s="192">
        <v>46400</v>
      </c>
    </row>
    <row r="104" spans="1:7" ht="38.25" outlineLevel="4" x14ac:dyDescent="0.25">
      <c r="A104" s="191" t="s">
        <v>432</v>
      </c>
      <c r="B104" s="190"/>
      <c r="C104" s="190" t="s">
        <v>430</v>
      </c>
      <c r="D104" s="190" t="s">
        <v>431</v>
      </c>
      <c r="E104" s="189">
        <v>696</v>
      </c>
      <c r="F104" s="189">
        <v>696</v>
      </c>
      <c r="G104" s="188">
        <v>696</v>
      </c>
    </row>
    <row r="105" spans="1:7" outlineLevel="4" x14ac:dyDescent="0.25">
      <c r="A105" s="191" t="s">
        <v>343</v>
      </c>
      <c r="B105" s="190"/>
      <c r="C105" s="190" t="s">
        <v>430</v>
      </c>
      <c r="D105" s="190" t="s">
        <v>340</v>
      </c>
      <c r="E105" s="189">
        <v>45704</v>
      </c>
      <c r="F105" s="189">
        <v>45704</v>
      </c>
      <c r="G105" s="188">
        <v>45704</v>
      </c>
    </row>
    <row r="106" spans="1:7" outlineLevel="2" x14ac:dyDescent="0.25">
      <c r="A106" s="199" t="s">
        <v>711</v>
      </c>
      <c r="B106" s="198"/>
      <c r="C106" s="198" t="s">
        <v>710</v>
      </c>
      <c r="D106" s="198"/>
      <c r="E106" s="197">
        <v>7815994.7199999997</v>
      </c>
      <c r="F106" s="197">
        <v>4407373.88</v>
      </c>
      <c r="G106" s="196">
        <v>4407373.88</v>
      </c>
    </row>
    <row r="107" spans="1:7" outlineLevel="3" x14ac:dyDescent="0.25">
      <c r="A107" s="195" t="s">
        <v>709</v>
      </c>
      <c r="B107" s="194"/>
      <c r="C107" s="194" t="s">
        <v>708</v>
      </c>
      <c r="D107" s="194"/>
      <c r="E107" s="193">
        <v>2943910.84</v>
      </c>
      <c r="F107" s="193">
        <v>3448898</v>
      </c>
      <c r="G107" s="192">
        <v>3448898</v>
      </c>
    </row>
    <row r="108" spans="1:7" outlineLevel="4" x14ac:dyDescent="0.25">
      <c r="A108" s="191" t="s">
        <v>343</v>
      </c>
      <c r="B108" s="190"/>
      <c r="C108" s="190" t="s">
        <v>708</v>
      </c>
      <c r="D108" s="190" t="s">
        <v>340</v>
      </c>
      <c r="E108" s="189">
        <v>2943910.84</v>
      </c>
      <c r="F108" s="189">
        <v>3448898</v>
      </c>
      <c r="G108" s="188">
        <v>3448898</v>
      </c>
    </row>
    <row r="109" spans="1:7" outlineLevel="3" x14ac:dyDescent="0.25">
      <c r="A109" s="195" t="s">
        <v>707</v>
      </c>
      <c r="B109" s="194"/>
      <c r="C109" s="194" t="s">
        <v>706</v>
      </c>
      <c r="D109" s="194"/>
      <c r="E109" s="193">
        <v>121122</v>
      </c>
      <c r="F109" s="193">
        <v>121122</v>
      </c>
      <c r="G109" s="192">
        <v>121122</v>
      </c>
    </row>
    <row r="110" spans="1:7" outlineLevel="4" x14ac:dyDescent="0.25">
      <c r="A110" s="191" t="s">
        <v>343</v>
      </c>
      <c r="B110" s="190"/>
      <c r="C110" s="190" t="s">
        <v>706</v>
      </c>
      <c r="D110" s="190" t="s">
        <v>340</v>
      </c>
      <c r="E110" s="189">
        <v>121122</v>
      </c>
      <c r="F110" s="189">
        <v>121122</v>
      </c>
      <c r="G110" s="188">
        <v>121122</v>
      </c>
    </row>
    <row r="111" spans="1:7" outlineLevel="3" x14ac:dyDescent="0.25">
      <c r="A111" s="195" t="s">
        <v>705</v>
      </c>
      <c r="B111" s="194"/>
      <c r="C111" s="194" t="s">
        <v>704</v>
      </c>
      <c r="D111" s="194"/>
      <c r="E111" s="193">
        <v>837353.88</v>
      </c>
      <c r="F111" s="193">
        <v>837353.88</v>
      </c>
      <c r="G111" s="192">
        <v>837353.88</v>
      </c>
    </row>
    <row r="112" spans="1:7" outlineLevel="4" x14ac:dyDescent="0.25">
      <c r="A112" s="191" t="s">
        <v>343</v>
      </c>
      <c r="B112" s="190"/>
      <c r="C112" s="190" t="s">
        <v>704</v>
      </c>
      <c r="D112" s="190" t="s">
        <v>340</v>
      </c>
      <c r="E112" s="189">
        <v>837353.88</v>
      </c>
      <c r="F112" s="189">
        <v>837353.88</v>
      </c>
      <c r="G112" s="188">
        <v>837353.88</v>
      </c>
    </row>
    <row r="113" spans="1:7" ht="25.5" outlineLevel="3" x14ac:dyDescent="0.25">
      <c r="A113" s="195" t="s">
        <v>703</v>
      </c>
      <c r="B113" s="194"/>
      <c r="C113" s="194" t="s">
        <v>702</v>
      </c>
      <c r="D113" s="194"/>
      <c r="E113" s="193">
        <v>3913608</v>
      </c>
      <c r="F113" s="193">
        <v>0</v>
      </c>
      <c r="G113" s="192">
        <v>0</v>
      </c>
    </row>
    <row r="114" spans="1:7" outlineLevel="4" x14ac:dyDescent="0.25">
      <c r="A114" s="191" t="s">
        <v>396</v>
      </c>
      <c r="B114" s="190"/>
      <c r="C114" s="190" t="s">
        <v>702</v>
      </c>
      <c r="D114" s="190" t="s">
        <v>394</v>
      </c>
      <c r="E114" s="189">
        <v>3913608</v>
      </c>
      <c r="F114" s="189">
        <v>0</v>
      </c>
      <c r="G114" s="188">
        <v>0</v>
      </c>
    </row>
    <row r="115" spans="1:7" outlineLevel="2" x14ac:dyDescent="0.25">
      <c r="A115" s="199" t="s">
        <v>701</v>
      </c>
      <c r="B115" s="198"/>
      <c r="C115" s="198" t="s">
        <v>700</v>
      </c>
      <c r="D115" s="198"/>
      <c r="E115" s="197">
        <v>791500</v>
      </c>
      <c r="F115" s="197">
        <v>877750</v>
      </c>
      <c r="G115" s="196">
        <v>877750</v>
      </c>
    </row>
    <row r="116" spans="1:7" outlineLevel="3" x14ac:dyDescent="0.25">
      <c r="A116" s="195" t="s">
        <v>699</v>
      </c>
      <c r="B116" s="194"/>
      <c r="C116" s="194" t="s">
        <v>698</v>
      </c>
      <c r="D116" s="194"/>
      <c r="E116" s="193">
        <v>791500</v>
      </c>
      <c r="F116" s="193">
        <v>877750</v>
      </c>
      <c r="G116" s="192">
        <v>877750</v>
      </c>
    </row>
    <row r="117" spans="1:7" outlineLevel="4" x14ac:dyDescent="0.25">
      <c r="A117" s="191" t="s">
        <v>343</v>
      </c>
      <c r="B117" s="190"/>
      <c r="C117" s="190" t="s">
        <v>698</v>
      </c>
      <c r="D117" s="190" t="s">
        <v>340</v>
      </c>
      <c r="E117" s="189">
        <v>791500</v>
      </c>
      <c r="F117" s="189">
        <v>877750</v>
      </c>
      <c r="G117" s="188">
        <v>877750</v>
      </c>
    </row>
    <row r="118" spans="1:7" outlineLevel="2" x14ac:dyDescent="0.25">
      <c r="A118" s="199" t="s">
        <v>806</v>
      </c>
      <c r="B118" s="198"/>
      <c r="C118" s="198" t="s">
        <v>805</v>
      </c>
      <c r="D118" s="198"/>
      <c r="E118" s="197">
        <v>3942800.37</v>
      </c>
      <c r="F118" s="197">
        <v>3976744</v>
      </c>
      <c r="G118" s="196">
        <v>3976744</v>
      </c>
    </row>
    <row r="119" spans="1:7" ht="25.5" outlineLevel="3" x14ac:dyDescent="0.25">
      <c r="A119" s="195" t="s">
        <v>804</v>
      </c>
      <c r="B119" s="194"/>
      <c r="C119" s="194" t="s">
        <v>803</v>
      </c>
      <c r="D119" s="194"/>
      <c r="E119" s="193">
        <v>125850</v>
      </c>
      <c r="F119" s="193">
        <v>167800</v>
      </c>
      <c r="G119" s="192">
        <v>167800</v>
      </c>
    </row>
    <row r="120" spans="1:7" outlineLevel="4" x14ac:dyDescent="0.25">
      <c r="A120" s="191" t="s">
        <v>343</v>
      </c>
      <c r="B120" s="190"/>
      <c r="C120" s="190" t="s">
        <v>803</v>
      </c>
      <c r="D120" s="190" t="s">
        <v>340</v>
      </c>
      <c r="E120" s="189">
        <v>125850</v>
      </c>
      <c r="F120" s="189">
        <v>167800</v>
      </c>
      <c r="G120" s="188">
        <v>167800</v>
      </c>
    </row>
    <row r="121" spans="1:7" ht="25.5" outlineLevel="3" x14ac:dyDescent="0.25">
      <c r="A121" s="195" t="s">
        <v>61</v>
      </c>
      <c r="B121" s="194"/>
      <c r="C121" s="194" t="s">
        <v>802</v>
      </c>
      <c r="D121" s="194"/>
      <c r="E121" s="193">
        <v>2373034</v>
      </c>
      <c r="F121" s="193">
        <v>2373034</v>
      </c>
      <c r="G121" s="192">
        <v>2373034</v>
      </c>
    </row>
    <row r="122" spans="1:7" ht="38.25" outlineLevel="4" x14ac:dyDescent="0.25">
      <c r="A122" s="191" t="s">
        <v>432</v>
      </c>
      <c r="B122" s="190"/>
      <c r="C122" s="190" t="s">
        <v>802</v>
      </c>
      <c r="D122" s="190" t="s">
        <v>431</v>
      </c>
      <c r="E122" s="189">
        <v>28794</v>
      </c>
      <c r="F122" s="189">
        <v>21263.34</v>
      </c>
      <c r="G122" s="188">
        <v>21263.34</v>
      </c>
    </row>
    <row r="123" spans="1:7" outlineLevel="4" x14ac:dyDescent="0.25">
      <c r="A123" s="191" t="s">
        <v>343</v>
      </c>
      <c r="B123" s="190"/>
      <c r="C123" s="190" t="s">
        <v>802</v>
      </c>
      <c r="D123" s="190" t="s">
        <v>340</v>
      </c>
      <c r="E123" s="189">
        <v>2344240</v>
      </c>
      <c r="F123" s="189">
        <v>2351770.66</v>
      </c>
      <c r="G123" s="188">
        <v>2351770.66</v>
      </c>
    </row>
    <row r="124" spans="1:7" outlineLevel="3" x14ac:dyDescent="0.25">
      <c r="A124" s="195" t="s">
        <v>801</v>
      </c>
      <c r="B124" s="194"/>
      <c r="C124" s="194" t="s">
        <v>799</v>
      </c>
      <c r="D124" s="194"/>
      <c r="E124" s="193">
        <v>1443916.37</v>
      </c>
      <c r="F124" s="193">
        <v>1435910</v>
      </c>
      <c r="G124" s="192">
        <v>1435910</v>
      </c>
    </row>
    <row r="125" spans="1:7" outlineLevel="4" x14ac:dyDescent="0.25">
      <c r="A125" s="191" t="s">
        <v>343</v>
      </c>
      <c r="B125" s="190"/>
      <c r="C125" s="190" t="s">
        <v>799</v>
      </c>
      <c r="D125" s="190" t="s">
        <v>340</v>
      </c>
      <c r="E125" s="189">
        <v>1443916.37</v>
      </c>
      <c r="F125" s="189">
        <v>1435910</v>
      </c>
      <c r="G125" s="188">
        <v>1435910</v>
      </c>
    </row>
    <row r="126" spans="1:7" ht="25.5" outlineLevel="1" x14ac:dyDescent="0.25">
      <c r="A126" s="203" t="s">
        <v>824</v>
      </c>
      <c r="B126" s="202"/>
      <c r="C126" s="202" t="s">
        <v>823</v>
      </c>
      <c r="D126" s="202"/>
      <c r="E126" s="201">
        <v>37825387.07</v>
      </c>
      <c r="F126" s="201">
        <v>36666137.219999999</v>
      </c>
      <c r="G126" s="200">
        <v>36666137.219999999</v>
      </c>
    </row>
    <row r="127" spans="1:7" outlineLevel="2" x14ac:dyDescent="0.25">
      <c r="A127" s="199" t="s">
        <v>822</v>
      </c>
      <c r="B127" s="198"/>
      <c r="C127" s="198" t="s">
        <v>821</v>
      </c>
      <c r="D127" s="198"/>
      <c r="E127" s="197">
        <v>34400136.350000001</v>
      </c>
      <c r="F127" s="197">
        <v>33633166.369999997</v>
      </c>
      <c r="G127" s="196">
        <v>33633166.369999997</v>
      </c>
    </row>
    <row r="128" spans="1:7" outlineLevel="3" x14ac:dyDescent="0.25">
      <c r="A128" s="195" t="s">
        <v>820</v>
      </c>
      <c r="B128" s="194"/>
      <c r="C128" s="194" t="s">
        <v>819</v>
      </c>
      <c r="D128" s="194"/>
      <c r="E128" s="193">
        <v>34400136.350000001</v>
      </c>
      <c r="F128" s="193">
        <v>33633166.369999997</v>
      </c>
      <c r="G128" s="192">
        <v>33633166.369999997</v>
      </c>
    </row>
    <row r="129" spans="1:7" ht="38.25" outlineLevel="4" x14ac:dyDescent="0.25">
      <c r="A129" s="191" t="s">
        <v>432</v>
      </c>
      <c r="B129" s="190"/>
      <c r="C129" s="190" t="s">
        <v>819</v>
      </c>
      <c r="D129" s="190" t="s">
        <v>431</v>
      </c>
      <c r="E129" s="189">
        <v>30130939.690000001</v>
      </c>
      <c r="F129" s="189">
        <v>30130939.690000001</v>
      </c>
      <c r="G129" s="188">
        <v>30130939.690000001</v>
      </c>
    </row>
    <row r="130" spans="1:7" outlineLevel="4" x14ac:dyDescent="0.25">
      <c r="A130" s="191" t="s">
        <v>343</v>
      </c>
      <c r="B130" s="190"/>
      <c r="C130" s="190" t="s">
        <v>819</v>
      </c>
      <c r="D130" s="190" t="s">
        <v>340</v>
      </c>
      <c r="E130" s="189">
        <v>4269196.66</v>
      </c>
      <c r="F130" s="189">
        <v>3502226.68</v>
      </c>
      <c r="G130" s="188">
        <v>3502226.68</v>
      </c>
    </row>
    <row r="131" spans="1:7" outlineLevel="2" x14ac:dyDescent="0.25">
      <c r="A131" s="199" t="s">
        <v>818</v>
      </c>
      <c r="B131" s="198"/>
      <c r="C131" s="198" t="s">
        <v>817</v>
      </c>
      <c r="D131" s="198"/>
      <c r="E131" s="197">
        <v>3425250.72</v>
      </c>
      <c r="F131" s="197">
        <v>3032970.85</v>
      </c>
      <c r="G131" s="196">
        <v>3032970.85</v>
      </c>
    </row>
    <row r="132" spans="1:7" outlineLevel="3" x14ac:dyDescent="0.25">
      <c r="A132" s="195" t="s">
        <v>816</v>
      </c>
      <c r="B132" s="194"/>
      <c r="C132" s="194" t="s">
        <v>814</v>
      </c>
      <c r="D132" s="194"/>
      <c r="E132" s="193">
        <v>3425250.72</v>
      </c>
      <c r="F132" s="193">
        <v>3032970.85</v>
      </c>
      <c r="G132" s="192">
        <v>3032970.85</v>
      </c>
    </row>
    <row r="133" spans="1:7" outlineLevel="4" x14ac:dyDescent="0.25">
      <c r="A133" s="191" t="s">
        <v>343</v>
      </c>
      <c r="B133" s="190"/>
      <c r="C133" s="190" t="s">
        <v>814</v>
      </c>
      <c r="D133" s="190" t="s">
        <v>340</v>
      </c>
      <c r="E133" s="189">
        <v>3407801.72</v>
      </c>
      <c r="F133" s="189">
        <v>3015521.85</v>
      </c>
      <c r="G133" s="188">
        <v>3015521.85</v>
      </c>
    </row>
    <row r="134" spans="1:7" outlineLevel="4" x14ac:dyDescent="0.25">
      <c r="A134" s="191" t="s">
        <v>285</v>
      </c>
      <c r="B134" s="190"/>
      <c r="C134" s="190" t="s">
        <v>814</v>
      </c>
      <c r="D134" s="190" t="s">
        <v>282</v>
      </c>
      <c r="E134" s="189">
        <v>17449</v>
      </c>
      <c r="F134" s="189">
        <v>17449</v>
      </c>
      <c r="G134" s="188">
        <v>17449</v>
      </c>
    </row>
    <row r="135" spans="1:7" ht="30.75" thickBot="1" x14ac:dyDescent="0.3">
      <c r="A135" s="207" t="s">
        <v>360</v>
      </c>
      <c r="B135" s="206"/>
      <c r="C135" s="206" t="s">
        <v>359</v>
      </c>
      <c r="D135" s="206"/>
      <c r="E135" s="205">
        <v>197340956.59</v>
      </c>
      <c r="F135" s="205">
        <v>172077914.97999999</v>
      </c>
      <c r="G135" s="204">
        <v>165952319.06999999</v>
      </c>
    </row>
    <row r="136" spans="1:7" ht="51" outlineLevel="1" x14ac:dyDescent="0.25">
      <c r="A136" s="203" t="s">
        <v>697</v>
      </c>
      <c r="B136" s="202"/>
      <c r="C136" s="202" t="s">
        <v>696</v>
      </c>
      <c r="D136" s="202"/>
      <c r="E136" s="201">
        <v>126977696.67</v>
      </c>
      <c r="F136" s="201">
        <v>125142612.01000001</v>
      </c>
      <c r="G136" s="200">
        <v>119017016.09999999</v>
      </c>
    </row>
    <row r="137" spans="1:7" ht="25.5" outlineLevel="2" x14ac:dyDescent="0.25">
      <c r="A137" s="199" t="s">
        <v>797</v>
      </c>
      <c r="B137" s="198"/>
      <c r="C137" s="198" t="s">
        <v>796</v>
      </c>
      <c r="D137" s="198"/>
      <c r="E137" s="197">
        <v>53451767.289999999</v>
      </c>
      <c r="F137" s="197">
        <v>46612306.079999998</v>
      </c>
      <c r="G137" s="196">
        <v>40486710.170000002</v>
      </c>
    </row>
    <row r="138" spans="1:7" outlineLevel="3" x14ac:dyDescent="0.25">
      <c r="A138" s="195" t="s">
        <v>795</v>
      </c>
      <c r="B138" s="194"/>
      <c r="C138" s="194" t="s">
        <v>794</v>
      </c>
      <c r="D138" s="194"/>
      <c r="E138" s="193">
        <v>4447000</v>
      </c>
      <c r="F138" s="193">
        <v>5775000</v>
      </c>
      <c r="G138" s="192">
        <v>5775000</v>
      </c>
    </row>
    <row r="139" spans="1:7" outlineLevel="4" x14ac:dyDescent="0.25">
      <c r="A139" s="191" t="s">
        <v>343</v>
      </c>
      <c r="B139" s="190"/>
      <c r="C139" s="190" t="s">
        <v>794</v>
      </c>
      <c r="D139" s="190" t="s">
        <v>340</v>
      </c>
      <c r="E139" s="189">
        <v>4447000</v>
      </c>
      <c r="F139" s="189">
        <v>5775000</v>
      </c>
      <c r="G139" s="188">
        <v>5775000</v>
      </c>
    </row>
    <row r="140" spans="1:7" ht="25.5" outlineLevel="3" x14ac:dyDescent="0.25">
      <c r="A140" s="195" t="s">
        <v>793</v>
      </c>
      <c r="B140" s="194"/>
      <c r="C140" s="194" t="s">
        <v>792</v>
      </c>
      <c r="D140" s="194"/>
      <c r="E140" s="193">
        <v>31853098.739999998</v>
      </c>
      <c r="F140" s="193">
        <v>26544248.949999999</v>
      </c>
      <c r="G140" s="192">
        <v>22562611.609999999</v>
      </c>
    </row>
    <row r="141" spans="1:7" outlineLevel="4" x14ac:dyDescent="0.25">
      <c r="A141" s="191" t="s">
        <v>343</v>
      </c>
      <c r="B141" s="190"/>
      <c r="C141" s="190" t="s">
        <v>792</v>
      </c>
      <c r="D141" s="190" t="s">
        <v>340</v>
      </c>
      <c r="E141" s="189">
        <v>31853098.739999998</v>
      </c>
      <c r="F141" s="189">
        <v>26544248.949999999</v>
      </c>
      <c r="G141" s="188">
        <v>22562611.609999999</v>
      </c>
    </row>
    <row r="142" spans="1:7" ht="38.25" outlineLevel="3" x14ac:dyDescent="0.25">
      <c r="A142" s="195" t="s">
        <v>791</v>
      </c>
      <c r="B142" s="194"/>
      <c r="C142" s="194" t="s">
        <v>790</v>
      </c>
      <c r="D142" s="194"/>
      <c r="E142" s="193">
        <v>17151668.550000001</v>
      </c>
      <c r="F142" s="193">
        <v>14293057.130000001</v>
      </c>
      <c r="G142" s="192">
        <v>12149098.560000001</v>
      </c>
    </row>
    <row r="143" spans="1:7" outlineLevel="4" x14ac:dyDescent="0.25">
      <c r="A143" s="191" t="s">
        <v>343</v>
      </c>
      <c r="B143" s="190"/>
      <c r="C143" s="190" t="s">
        <v>790</v>
      </c>
      <c r="D143" s="190" t="s">
        <v>340</v>
      </c>
      <c r="E143" s="189">
        <v>17151668.550000001</v>
      </c>
      <c r="F143" s="189">
        <v>14293057.130000001</v>
      </c>
      <c r="G143" s="188">
        <v>12149098.560000001</v>
      </c>
    </row>
    <row r="144" spans="1:7" ht="25.5" outlineLevel="2" x14ac:dyDescent="0.25">
      <c r="A144" s="199" t="s">
        <v>695</v>
      </c>
      <c r="B144" s="198"/>
      <c r="C144" s="198" t="s">
        <v>694</v>
      </c>
      <c r="D144" s="198"/>
      <c r="E144" s="197">
        <v>55316525.060000002</v>
      </c>
      <c r="F144" s="197">
        <v>54306554.960000001</v>
      </c>
      <c r="G144" s="196">
        <v>54306554.960000001</v>
      </c>
    </row>
    <row r="145" spans="1:7" ht="25.5" outlineLevel="3" x14ac:dyDescent="0.25">
      <c r="A145" s="195" t="s">
        <v>693</v>
      </c>
      <c r="B145" s="194"/>
      <c r="C145" s="194" t="s">
        <v>692</v>
      </c>
      <c r="D145" s="194"/>
      <c r="E145" s="193">
        <v>6529872.96</v>
      </c>
      <c r="F145" s="193">
        <v>6529872.96</v>
      </c>
      <c r="G145" s="192">
        <v>6529872.96</v>
      </c>
    </row>
    <row r="146" spans="1:7" outlineLevel="4" x14ac:dyDescent="0.25">
      <c r="A146" s="191" t="s">
        <v>343</v>
      </c>
      <c r="B146" s="190"/>
      <c r="C146" s="190" t="s">
        <v>692</v>
      </c>
      <c r="D146" s="190" t="s">
        <v>340</v>
      </c>
      <c r="E146" s="189">
        <v>6529872.96</v>
      </c>
      <c r="F146" s="189">
        <v>6529872.96</v>
      </c>
      <c r="G146" s="188">
        <v>6529872.96</v>
      </c>
    </row>
    <row r="147" spans="1:7" outlineLevel="3" x14ac:dyDescent="0.25">
      <c r="A147" s="195" t="s">
        <v>789</v>
      </c>
      <c r="B147" s="194"/>
      <c r="C147" s="194" t="s">
        <v>788</v>
      </c>
      <c r="D147" s="194"/>
      <c r="E147" s="193">
        <v>1009970.1</v>
      </c>
      <c r="F147" s="193">
        <v>0</v>
      </c>
      <c r="G147" s="192">
        <v>0</v>
      </c>
    </row>
    <row r="148" spans="1:7" outlineLevel="4" x14ac:dyDescent="0.25">
      <c r="A148" s="191" t="s">
        <v>343</v>
      </c>
      <c r="B148" s="190"/>
      <c r="C148" s="190" t="s">
        <v>788</v>
      </c>
      <c r="D148" s="190" t="s">
        <v>340</v>
      </c>
      <c r="E148" s="189">
        <v>1009970.1</v>
      </c>
      <c r="F148" s="189">
        <v>0</v>
      </c>
      <c r="G148" s="188">
        <v>0</v>
      </c>
    </row>
    <row r="149" spans="1:7" outlineLevel="3" x14ac:dyDescent="0.25">
      <c r="A149" s="195" t="s">
        <v>787</v>
      </c>
      <c r="B149" s="194"/>
      <c r="C149" s="194" t="s">
        <v>786</v>
      </c>
      <c r="D149" s="194"/>
      <c r="E149" s="193">
        <v>46420676</v>
      </c>
      <c r="F149" s="193">
        <v>46420676</v>
      </c>
      <c r="G149" s="192">
        <v>46420676</v>
      </c>
    </row>
    <row r="150" spans="1:7" outlineLevel="4" x14ac:dyDescent="0.25">
      <c r="A150" s="191" t="s">
        <v>343</v>
      </c>
      <c r="B150" s="190"/>
      <c r="C150" s="190" t="s">
        <v>786</v>
      </c>
      <c r="D150" s="190" t="s">
        <v>340</v>
      </c>
      <c r="E150" s="189">
        <v>46420676</v>
      </c>
      <c r="F150" s="189">
        <v>46420676</v>
      </c>
      <c r="G150" s="188">
        <v>46420676</v>
      </c>
    </row>
    <row r="151" spans="1:7" ht="25.5" outlineLevel="3" x14ac:dyDescent="0.25">
      <c r="A151" s="195" t="s">
        <v>785</v>
      </c>
      <c r="B151" s="194"/>
      <c r="C151" s="194" t="s">
        <v>783</v>
      </c>
      <c r="D151" s="194"/>
      <c r="E151" s="193">
        <v>1356006</v>
      </c>
      <c r="F151" s="193">
        <v>1356006</v>
      </c>
      <c r="G151" s="192">
        <v>1356006</v>
      </c>
    </row>
    <row r="152" spans="1:7" outlineLevel="4" x14ac:dyDescent="0.25">
      <c r="A152" s="191" t="s">
        <v>343</v>
      </c>
      <c r="B152" s="190"/>
      <c r="C152" s="190" t="s">
        <v>783</v>
      </c>
      <c r="D152" s="190" t="s">
        <v>340</v>
      </c>
      <c r="E152" s="189">
        <v>1356006</v>
      </c>
      <c r="F152" s="189">
        <v>1356006</v>
      </c>
      <c r="G152" s="188">
        <v>1356006</v>
      </c>
    </row>
    <row r="153" spans="1:7" ht="25.5" outlineLevel="2" x14ac:dyDescent="0.25">
      <c r="A153" s="199" t="s">
        <v>691</v>
      </c>
      <c r="B153" s="198"/>
      <c r="C153" s="198" t="s">
        <v>690</v>
      </c>
      <c r="D153" s="198"/>
      <c r="E153" s="197">
        <v>18209404.32</v>
      </c>
      <c r="F153" s="197">
        <v>24223750.969999999</v>
      </c>
      <c r="G153" s="196">
        <v>24223750.969999999</v>
      </c>
    </row>
    <row r="154" spans="1:7" ht="25.5" outlineLevel="3" x14ac:dyDescent="0.25">
      <c r="A154" s="195" t="s">
        <v>689</v>
      </c>
      <c r="B154" s="194"/>
      <c r="C154" s="194" t="s">
        <v>688</v>
      </c>
      <c r="D154" s="194"/>
      <c r="E154" s="193">
        <v>119492.51</v>
      </c>
      <c r="F154" s="193">
        <v>119492.51</v>
      </c>
      <c r="G154" s="192">
        <v>119492.51</v>
      </c>
    </row>
    <row r="155" spans="1:7" outlineLevel="4" x14ac:dyDescent="0.25">
      <c r="A155" s="191" t="s">
        <v>343</v>
      </c>
      <c r="B155" s="190"/>
      <c r="C155" s="190" t="s">
        <v>688</v>
      </c>
      <c r="D155" s="190" t="s">
        <v>340</v>
      </c>
      <c r="E155" s="189">
        <v>119492.51</v>
      </c>
      <c r="F155" s="189">
        <v>119492.51</v>
      </c>
      <c r="G155" s="188">
        <v>119492.51</v>
      </c>
    </row>
    <row r="156" spans="1:7" outlineLevel="3" x14ac:dyDescent="0.25">
      <c r="A156" s="195" t="s">
        <v>687</v>
      </c>
      <c r="B156" s="194"/>
      <c r="C156" s="194" t="s">
        <v>686</v>
      </c>
      <c r="D156" s="194"/>
      <c r="E156" s="193">
        <v>773072.33</v>
      </c>
      <c r="F156" s="193">
        <v>743440</v>
      </c>
      <c r="G156" s="192">
        <v>743440</v>
      </c>
    </row>
    <row r="157" spans="1:7" outlineLevel="4" x14ac:dyDescent="0.25">
      <c r="A157" s="191" t="s">
        <v>343</v>
      </c>
      <c r="B157" s="190"/>
      <c r="C157" s="190" t="s">
        <v>686</v>
      </c>
      <c r="D157" s="190" t="s">
        <v>340</v>
      </c>
      <c r="E157" s="189">
        <v>773072.33</v>
      </c>
      <c r="F157" s="189">
        <v>743440</v>
      </c>
      <c r="G157" s="188">
        <v>743440</v>
      </c>
    </row>
    <row r="158" spans="1:7" outlineLevel="3" x14ac:dyDescent="0.25">
      <c r="A158" s="195" t="s">
        <v>685</v>
      </c>
      <c r="B158" s="194"/>
      <c r="C158" s="194" t="s">
        <v>684</v>
      </c>
      <c r="D158" s="194"/>
      <c r="E158" s="193">
        <v>1099597</v>
      </c>
      <c r="F158" s="193">
        <v>1099597</v>
      </c>
      <c r="G158" s="192">
        <v>1099597</v>
      </c>
    </row>
    <row r="159" spans="1:7" outlineLevel="4" x14ac:dyDescent="0.25">
      <c r="A159" s="191" t="s">
        <v>343</v>
      </c>
      <c r="B159" s="190"/>
      <c r="C159" s="190" t="s">
        <v>684</v>
      </c>
      <c r="D159" s="190" t="s">
        <v>340</v>
      </c>
      <c r="E159" s="189">
        <v>1099597</v>
      </c>
      <c r="F159" s="189">
        <v>1099597</v>
      </c>
      <c r="G159" s="188">
        <v>1099597</v>
      </c>
    </row>
    <row r="160" spans="1:7" ht="51" outlineLevel="3" x14ac:dyDescent="0.25">
      <c r="A160" s="195" t="s">
        <v>683</v>
      </c>
      <c r="B160" s="194"/>
      <c r="C160" s="194" t="s">
        <v>682</v>
      </c>
      <c r="D160" s="194"/>
      <c r="E160" s="193">
        <v>16217242.48</v>
      </c>
      <c r="F160" s="193">
        <v>22261221.460000001</v>
      </c>
      <c r="G160" s="192">
        <v>22261221.460000001</v>
      </c>
    </row>
    <row r="161" spans="1:7" outlineLevel="4" x14ac:dyDescent="0.25">
      <c r="A161" s="191" t="s">
        <v>285</v>
      </c>
      <c r="B161" s="190"/>
      <c r="C161" s="190" t="s">
        <v>682</v>
      </c>
      <c r="D161" s="190" t="s">
        <v>282</v>
      </c>
      <c r="E161" s="189">
        <v>16217242.48</v>
      </c>
      <c r="F161" s="189">
        <v>22261221.460000001</v>
      </c>
      <c r="G161" s="188">
        <v>22261221.460000001</v>
      </c>
    </row>
    <row r="162" spans="1:7" ht="25.5" outlineLevel="1" x14ac:dyDescent="0.25">
      <c r="A162" s="203" t="s">
        <v>681</v>
      </c>
      <c r="B162" s="202"/>
      <c r="C162" s="202" t="s">
        <v>680</v>
      </c>
      <c r="D162" s="202"/>
      <c r="E162" s="201">
        <v>28658589.530000001</v>
      </c>
      <c r="F162" s="201">
        <v>6475175.5300000003</v>
      </c>
      <c r="G162" s="200">
        <v>6475175.5300000003</v>
      </c>
    </row>
    <row r="163" spans="1:7" outlineLevel="2" x14ac:dyDescent="0.25">
      <c r="A163" s="199" t="s">
        <v>679</v>
      </c>
      <c r="B163" s="198"/>
      <c r="C163" s="198" t="s">
        <v>678</v>
      </c>
      <c r="D163" s="198"/>
      <c r="E163" s="197">
        <v>788833.33</v>
      </c>
      <c r="F163" s="197">
        <v>788833.33</v>
      </c>
      <c r="G163" s="196">
        <v>788833.33</v>
      </c>
    </row>
    <row r="164" spans="1:7" ht="25.5" outlineLevel="3" x14ac:dyDescent="0.25">
      <c r="A164" s="195" t="s">
        <v>677</v>
      </c>
      <c r="B164" s="194"/>
      <c r="C164" s="194" t="s">
        <v>676</v>
      </c>
      <c r="D164" s="194"/>
      <c r="E164" s="193">
        <v>777400</v>
      </c>
      <c r="F164" s="193">
        <v>777400</v>
      </c>
      <c r="G164" s="192">
        <v>777400</v>
      </c>
    </row>
    <row r="165" spans="1:7" outlineLevel="4" x14ac:dyDescent="0.25">
      <c r="A165" s="191" t="s">
        <v>343</v>
      </c>
      <c r="B165" s="190"/>
      <c r="C165" s="190" t="s">
        <v>676</v>
      </c>
      <c r="D165" s="190" t="s">
        <v>340</v>
      </c>
      <c r="E165" s="189">
        <v>777400</v>
      </c>
      <c r="F165" s="189">
        <v>777400</v>
      </c>
      <c r="G165" s="188">
        <v>777400</v>
      </c>
    </row>
    <row r="166" spans="1:7" ht="38.25" outlineLevel="3" x14ac:dyDescent="0.25">
      <c r="A166" s="195" t="s">
        <v>675</v>
      </c>
      <c r="B166" s="194"/>
      <c r="C166" s="194" t="s">
        <v>674</v>
      </c>
      <c r="D166" s="194"/>
      <c r="E166" s="193">
        <v>11433.33</v>
      </c>
      <c r="F166" s="193">
        <v>11433.33</v>
      </c>
      <c r="G166" s="192">
        <v>11433.33</v>
      </c>
    </row>
    <row r="167" spans="1:7" outlineLevel="4" x14ac:dyDescent="0.25">
      <c r="A167" s="191" t="s">
        <v>343</v>
      </c>
      <c r="B167" s="190"/>
      <c r="C167" s="190" t="s">
        <v>674</v>
      </c>
      <c r="D167" s="190" t="s">
        <v>340</v>
      </c>
      <c r="E167" s="189">
        <v>11433.33</v>
      </c>
      <c r="F167" s="189">
        <v>11433.33</v>
      </c>
      <c r="G167" s="188">
        <v>11433.33</v>
      </c>
    </row>
    <row r="168" spans="1:7" ht="25.5" outlineLevel="2" x14ac:dyDescent="0.25">
      <c r="A168" s="199" t="s">
        <v>673</v>
      </c>
      <c r="B168" s="198"/>
      <c r="C168" s="198" t="s">
        <v>672</v>
      </c>
      <c r="D168" s="198"/>
      <c r="E168" s="197">
        <v>27869756.199999999</v>
      </c>
      <c r="F168" s="197">
        <v>5686342.2000000002</v>
      </c>
      <c r="G168" s="196">
        <v>5686342.2000000002</v>
      </c>
    </row>
    <row r="169" spans="1:7" ht="25.5" outlineLevel="3" x14ac:dyDescent="0.25">
      <c r="A169" s="195" t="s">
        <v>671</v>
      </c>
      <c r="B169" s="194"/>
      <c r="C169" s="194" t="s">
        <v>670</v>
      </c>
      <c r="D169" s="194"/>
      <c r="E169" s="193">
        <v>27869756.199999999</v>
      </c>
      <c r="F169" s="193">
        <v>5686342.2000000002</v>
      </c>
      <c r="G169" s="192">
        <v>5686342.2000000002</v>
      </c>
    </row>
    <row r="170" spans="1:7" outlineLevel="4" x14ac:dyDescent="0.25">
      <c r="A170" s="191" t="s">
        <v>343</v>
      </c>
      <c r="B170" s="190"/>
      <c r="C170" s="190" t="s">
        <v>670</v>
      </c>
      <c r="D170" s="190" t="s">
        <v>340</v>
      </c>
      <c r="E170" s="189">
        <v>27869756.199999999</v>
      </c>
      <c r="F170" s="189">
        <v>5686342.2000000002</v>
      </c>
      <c r="G170" s="188">
        <v>5686342.2000000002</v>
      </c>
    </row>
    <row r="171" spans="1:7" ht="25.5" outlineLevel="1" x14ac:dyDescent="0.25">
      <c r="A171" s="203" t="s">
        <v>358</v>
      </c>
      <c r="B171" s="202"/>
      <c r="C171" s="202" t="s">
        <v>357</v>
      </c>
      <c r="D171" s="202"/>
      <c r="E171" s="201">
        <v>415531</v>
      </c>
      <c r="F171" s="201">
        <v>415531</v>
      </c>
      <c r="G171" s="200">
        <v>415531</v>
      </c>
    </row>
    <row r="172" spans="1:7" ht="38.25" outlineLevel="2" x14ac:dyDescent="0.25">
      <c r="A172" s="199" t="s">
        <v>356</v>
      </c>
      <c r="B172" s="198"/>
      <c r="C172" s="198" t="s">
        <v>355</v>
      </c>
      <c r="D172" s="198"/>
      <c r="E172" s="197">
        <v>415531</v>
      </c>
      <c r="F172" s="197">
        <v>415531</v>
      </c>
      <c r="G172" s="196">
        <v>415531</v>
      </c>
    </row>
    <row r="173" spans="1:7" ht="76.5" outlineLevel="3" x14ac:dyDescent="0.25">
      <c r="A173" s="195" t="s">
        <v>354</v>
      </c>
      <c r="B173" s="194"/>
      <c r="C173" s="194" t="s">
        <v>353</v>
      </c>
      <c r="D173" s="194"/>
      <c r="E173" s="193">
        <v>354048</v>
      </c>
      <c r="F173" s="193">
        <v>354048</v>
      </c>
      <c r="G173" s="192">
        <v>354048</v>
      </c>
    </row>
    <row r="174" spans="1:7" outlineLevel="4" x14ac:dyDescent="0.25">
      <c r="A174" s="191" t="s">
        <v>285</v>
      </c>
      <c r="B174" s="190"/>
      <c r="C174" s="190" t="s">
        <v>353</v>
      </c>
      <c r="D174" s="190" t="s">
        <v>282</v>
      </c>
      <c r="E174" s="189">
        <v>354048</v>
      </c>
      <c r="F174" s="189">
        <v>354048</v>
      </c>
      <c r="G174" s="188">
        <v>354048</v>
      </c>
    </row>
    <row r="175" spans="1:7" ht="89.25" outlineLevel="3" x14ac:dyDescent="0.25">
      <c r="A175" s="195" t="s">
        <v>352</v>
      </c>
      <c r="B175" s="194"/>
      <c r="C175" s="194" t="s">
        <v>351</v>
      </c>
      <c r="D175" s="194"/>
      <c r="E175" s="193">
        <v>61483</v>
      </c>
      <c r="F175" s="193">
        <v>61483</v>
      </c>
      <c r="G175" s="192">
        <v>61483</v>
      </c>
    </row>
    <row r="176" spans="1:7" outlineLevel="4" x14ac:dyDescent="0.25">
      <c r="A176" s="191" t="s">
        <v>285</v>
      </c>
      <c r="B176" s="190"/>
      <c r="C176" s="190" t="s">
        <v>351</v>
      </c>
      <c r="D176" s="190" t="s">
        <v>282</v>
      </c>
      <c r="E176" s="189">
        <v>61483</v>
      </c>
      <c r="F176" s="189">
        <v>61483</v>
      </c>
      <c r="G176" s="188">
        <v>61483</v>
      </c>
    </row>
    <row r="177" spans="1:7" ht="25.5" outlineLevel="1" x14ac:dyDescent="0.25">
      <c r="A177" s="203" t="s">
        <v>627</v>
      </c>
      <c r="B177" s="202"/>
      <c r="C177" s="202" t="s">
        <v>626</v>
      </c>
      <c r="D177" s="202"/>
      <c r="E177" s="201">
        <v>41289139.390000001</v>
      </c>
      <c r="F177" s="201">
        <v>40044596.439999998</v>
      </c>
      <c r="G177" s="200">
        <v>40044596.439999998</v>
      </c>
    </row>
    <row r="178" spans="1:7" outlineLevel="2" x14ac:dyDescent="0.25">
      <c r="A178" s="199" t="s">
        <v>625</v>
      </c>
      <c r="B178" s="198"/>
      <c r="C178" s="198" t="s">
        <v>624</v>
      </c>
      <c r="D178" s="198"/>
      <c r="E178" s="197">
        <v>41289139.390000001</v>
      </c>
      <c r="F178" s="197">
        <v>40044596.439999998</v>
      </c>
      <c r="G178" s="196">
        <v>40044596.439999998</v>
      </c>
    </row>
    <row r="179" spans="1:7" outlineLevel="3" x14ac:dyDescent="0.25">
      <c r="A179" s="195" t="s">
        <v>623</v>
      </c>
      <c r="B179" s="194"/>
      <c r="C179" s="194" t="s">
        <v>621</v>
      </c>
      <c r="D179" s="194"/>
      <c r="E179" s="193">
        <v>41289139.390000001</v>
      </c>
      <c r="F179" s="193">
        <v>40044596.439999998</v>
      </c>
      <c r="G179" s="192">
        <v>40044596.439999998</v>
      </c>
    </row>
    <row r="180" spans="1:7" ht="38.25" outlineLevel="4" x14ac:dyDescent="0.25">
      <c r="A180" s="191" t="s">
        <v>432</v>
      </c>
      <c r="B180" s="190"/>
      <c r="C180" s="190" t="s">
        <v>621</v>
      </c>
      <c r="D180" s="190" t="s">
        <v>431</v>
      </c>
      <c r="E180" s="189">
        <v>26575828.649999999</v>
      </c>
      <c r="F180" s="189">
        <v>26736378.649999999</v>
      </c>
      <c r="G180" s="188">
        <v>26736378.649999999</v>
      </c>
    </row>
    <row r="181" spans="1:7" outlineLevel="4" x14ac:dyDescent="0.25">
      <c r="A181" s="191" t="s">
        <v>343</v>
      </c>
      <c r="B181" s="190"/>
      <c r="C181" s="190" t="s">
        <v>621</v>
      </c>
      <c r="D181" s="190" t="s">
        <v>340</v>
      </c>
      <c r="E181" s="189">
        <v>9327604.7400000002</v>
      </c>
      <c r="F181" s="189">
        <v>7982511.79</v>
      </c>
      <c r="G181" s="188">
        <v>7982511.79</v>
      </c>
    </row>
    <row r="182" spans="1:7" outlineLevel="4" x14ac:dyDescent="0.25">
      <c r="A182" s="191" t="s">
        <v>285</v>
      </c>
      <c r="B182" s="190"/>
      <c r="C182" s="190" t="s">
        <v>621</v>
      </c>
      <c r="D182" s="190" t="s">
        <v>282</v>
      </c>
      <c r="E182" s="189">
        <v>5385706</v>
      </c>
      <c r="F182" s="189">
        <v>5325706</v>
      </c>
      <c r="G182" s="188">
        <v>5325706</v>
      </c>
    </row>
    <row r="183" spans="1:7" ht="30.75" thickBot="1" x14ac:dyDescent="0.3">
      <c r="A183" s="207" t="s">
        <v>416</v>
      </c>
      <c r="B183" s="206"/>
      <c r="C183" s="206" t="s">
        <v>415</v>
      </c>
      <c r="D183" s="206"/>
      <c r="E183" s="205">
        <v>1161811765.5599999</v>
      </c>
      <c r="F183" s="205">
        <v>1144856029.1800001</v>
      </c>
      <c r="G183" s="204">
        <v>1191878819.3900001</v>
      </c>
    </row>
    <row r="184" spans="1:7" outlineLevel="1" x14ac:dyDescent="0.25">
      <c r="A184" s="203" t="s">
        <v>527</v>
      </c>
      <c r="B184" s="202"/>
      <c r="C184" s="202" t="s">
        <v>526</v>
      </c>
      <c r="D184" s="202"/>
      <c r="E184" s="201">
        <v>85038378.900000006</v>
      </c>
      <c r="F184" s="201">
        <v>16642971.5</v>
      </c>
      <c r="G184" s="200">
        <v>15484971.51</v>
      </c>
    </row>
    <row r="185" spans="1:7" outlineLevel="2" x14ac:dyDescent="0.25">
      <c r="A185" s="199" t="s">
        <v>525</v>
      </c>
      <c r="B185" s="198"/>
      <c r="C185" s="198" t="s">
        <v>524</v>
      </c>
      <c r="D185" s="198"/>
      <c r="E185" s="197">
        <v>37677371.880000003</v>
      </c>
      <c r="F185" s="197">
        <v>0</v>
      </c>
      <c r="G185" s="196">
        <v>0</v>
      </c>
    </row>
    <row r="186" spans="1:7" outlineLevel="3" x14ac:dyDescent="0.25">
      <c r="A186" s="195" t="s">
        <v>562</v>
      </c>
      <c r="B186" s="194"/>
      <c r="C186" s="194" t="s">
        <v>561</v>
      </c>
      <c r="D186" s="194"/>
      <c r="E186" s="193">
        <v>755666.67</v>
      </c>
      <c r="F186" s="193">
        <v>0</v>
      </c>
      <c r="G186" s="192">
        <v>0</v>
      </c>
    </row>
    <row r="187" spans="1:7" outlineLevel="4" x14ac:dyDescent="0.25">
      <c r="A187" s="191" t="s">
        <v>299</v>
      </c>
      <c r="B187" s="190"/>
      <c r="C187" s="190" t="s">
        <v>561</v>
      </c>
      <c r="D187" s="190" t="s">
        <v>296</v>
      </c>
      <c r="E187" s="189">
        <v>755666.67</v>
      </c>
      <c r="F187" s="189">
        <v>0</v>
      </c>
      <c r="G187" s="188">
        <v>0</v>
      </c>
    </row>
    <row r="188" spans="1:7" outlineLevel="3" x14ac:dyDescent="0.25">
      <c r="A188" s="195" t="s">
        <v>560</v>
      </c>
      <c r="B188" s="194"/>
      <c r="C188" s="194" t="s">
        <v>559</v>
      </c>
      <c r="D188" s="194"/>
      <c r="E188" s="193">
        <v>22282474.440000001</v>
      </c>
      <c r="F188" s="193">
        <v>0</v>
      </c>
      <c r="G188" s="192">
        <v>0</v>
      </c>
    </row>
    <row r="189" spans="1:7" outlineLevel="4" x14ac:dyDescent="0.25">
      <c r="A189" s="191" t="s">
        <v>299</v>
      </c>
      <c r="B189" s="190"/>
      <c r="C189" s="190" t="s">
        <v>559</v>
      </c>
      <c r="D189" s="190" t="s">
        <v>296</v>
      </c>
      <c r="E189" s="189">
        <v>22282474.440000001</v>
      </c>
      <c r="F189" s="189">
        <v>0</v>
      </c>
      <c r="G189" s="188">
        <v>0</v>
      </c>
    </row>
    <row r="190" spans="1:7" outlineLevel="3" x14ac:dyDescent="0.25">
      <c r="A190" s="195" t="s">
        <v>117</v>
      </c>
      <c r="B190" s="194"/>
      <c r="C190" s="194" t="s">
        <v>523</v>
      </c>
      <c r="D190" s="194"/>
      <c r="E190" s="193">
        <v>9515500</v>
      </c>
      <c r="F190" s="193">
        <v>0</v>
      </c>
      <c r="G190" s="192">
        <v>0</v>
      </c>
    </row>
    <row r="191" spans="1:7" outlineLevel="4" x14ac:dyDescent="0.25">
      <c r="A191" s="191" t="s">
        <v>343</v>
      </c>
      <c r="B191" s="190"/>
      <c r="C191" s="190" t="s">
        <v>523</v>
      </c>
      <c r="D191" s="190" t="s">
        <v>340</v>
      </c>
      <c r="E191" s="189">
        <v>9515500</v>
      </c>
      <c r="F191" s="189">
        <v>0</v>
      </c>
      <c r="G191" s="188">
        <v>0</v>
      </c>
    </row>
    <row r="192" spans="1:7" ht="25.5" outlineLevel="3" x14ac:dyDescent="0.25">
      <c r="A192" s="195" t="s">
        <v>522</v>
      </c>
      <c r="B192" s="194"/>
      <c r="C192" s="194" t="s">
        <v>521</v>
      </c>
      <c r="D192" s="194"/>
      <c r="E192" s="193">
        <v>5123730.7699999996</v>
      </c>
      <c r="F192" s="193">
        <v>0</v>
      </c>
      <c r="G192" s="192">
        <v>0</v>
      </c>
    </row>
    <row r="193" spans="1:7" outlineLevel="4" x14ac:dyDescent="0.25">
      <c r="A193" s="191" t="s">
        <v>343</v>
      </c>
      <c r="B193" s="190"/>
      <c r="C193" s="190" t="s">
        <v>521</v>
      </c>
      <c r="D193" s="190" t="s">
        <v>340</v>
      </c>
      <c r="E193" s="189">
        <v>5123730.7699999996</v>
      </c>
      <c r="F193" s="189">
        <v>0</v>
      </c>
      <c r="G193" s="188">
        <v>0</v>
      </c>
    </row>
    <row r="194" spans="1:7" outlineLevel="2" x14ac:dyDescent="0.25">
      <c r="A194" s="199" t="s">
        <v>598</v>
      </c>
      <c r="B194" s="198"/>
      <c r="C194" s="198" t="s">
        <v>597</v>
      </c>
      <c r="D194" s="198"/>
      <c r="E194" s="197">
        <v>250880.13</v>
      </c>
      <c r="F194" s="197">
        <v>250880.13</v>
      </c>
      <c r="G194" s="196">
        <v>250880.13</v>
      </c>
    </row>
    <row r="195" spans="1:7" ht="25.5" outlineLevel="3" x14ac:dyDescent="0.25">
      <c r="A195" s="195" t="s">
        <v>596</v>
      </c>
      <c r="B195" s="194"/>
      <c r="C195" s="194" t="s">
        <v>595</v>
      </c>
      <c r="D195" s="194"/>
      <c r="E195" s="193">
        <v>250880.13</v>
      </c>
      <c r="F195" s="193">
        <v>250880.13</v>
      </c>
      <c r="G195" s="192">
        <v>250880.13</v>
      </c>
    </row>
    <row r="196" spans="1:7" outlineLevel="4" x14ac:dyDescent="0.25">
      <c r="A196" s="191" t="s">
        <v>343</v>
      </c>
      <c r="B196" s="190"/>
      <c r="C196" s="190" t="s">
        <v>595</v>
      </c>
      <c r="D196" s="190" t="s">
        <v>340</v>
      </c>
      <c r="E196" s="189">
        <v>250880.13</v>
      </c>
      <c r="F196" s="189">
        <v>250880.13</v>
      </c>
      <c r="G196" s="188">
        <v>250880.13</v>
      </c>
    </row>
    <row r="197" spans="1:7" outlineLevel="2" x14ac:dyDescent="0.25">
      <c r="A197" s="199" t="s">
        <v>520</v>
      </c>
      <c r="B197" s="198"/>
      <c r="C197" s="198" t="s">
        <v>519</v>
      </c>
      <c r="D197" s="198"/>
      <c r="E197" s="197">
        <v>14566073.26</v>
      </c>
      <c r="F197" s="197">
        <v>14641268.51</v>
      </c>
      <c r="G197" s="196">
        <v>14753883.9</v>
      </c>
    </row>
    <row r="198" spans="1:7" outlineLevel="3" x14ac:dyDescent="0.25">
      <c r="A198" s="195" t="s">
        <v>558</v>
      </c>
      <c r="B198" s="194"/>
      <c r="C198" s="194" t="s">
        <v>557</v>
      </c>
      <c r="D198" s="194"/>
      <c r="E198" s="193">
        <v>507504.15</v>
      </c>
      <c r="F198" s="193">
        <v>507504.15</v>
      </c>
      <c r="G198" s="192">
        <v>507504.15</v>
      </c>
    </row>
    <row r="199" spans="1:7" outlineLevel="4" x14ac:dyDescent="0.25">
      <c r="A199" s="191" t="s">
        <v>343</v>
      </c>
      <c r="B199" s="190"/>
      <c r="C199" s="190" t="s">
        <v>557</v>
      </c>
      <c r="D199" s="190" t="s">
        <v>340</v>
      </c>
      <c r="E199" s="189">
        <v>57779.35</v>
      </c>
      <c r="F199" s="189">
        <v>57779.35</v>
      </c>
      <c r="G199" s="188">
        <v>57779.35</v>
      </c>
    </row>
    <row r="200" spans="1:7" outlineLevel="4" x14ac:dyDescent="0.25">
      <c r="A200" s="191" t="s">
        <v>299</v>
      </c>
      <c r="B200" s="190"/>
      <c r="C200" s="190" t="s">
        <v>557</v>
      </c>
      <c r="D200" s="190" t="s">
        <v>296</v>
      </c>
      <c r="E200" s="189">
        <v>449724.8</v>
      </c>
      <c r="F200" s="189">
        <v>449724.8</v>
      </c>
      <c r="G200" s="188">
        <v>449724.8</v>
      </c>
    </row>
    <row r="201" spans="1:7" outlineLevel="3" x14ac:dyDescent="0.25">
      <c r="A201" s="195" t="s">
        <v>518</v>
      </c>
      <c r="B201" s="194"/>
      <c r="C201" s="194" t="s">
        <v>517</v>
      </c>
      <c r="D201" s="194"/>
      <c r="E201" s="193">
        <v>3312053</v>
      </c>
      <c r="F201" s="193">
        <v>3312053</v>
      </c>
      <c r="G201" s="192">
        <v>3312053</v>
      </c>
    </row>
    <row r="202" spans="1:7" outlineLevel="4" x14ac:dyDescent="0.25">
      <c r="A202" s="191" t="s">
        <v>299</v>
      </c>
      <c r="B202" s="190"/>
      <c r="C202" s="190" t="s">
        <v>517</v>
      </c>
      <c r="D202" s="190" t="s">
        <v>296</v>
      </c>
      <c r="E202" s="189">
        <v>3312053</v>
      </c>
      <c r="F202" s="189">
        <v>3312053</v>
      </c>
      <c r="G202" s="188">
        <v>3312053</v>
      </c>
    </row>
    <row r="203" spans="1:7" outlineLevel="3" x14ac:dyDescent="0.25">
      <c r="A203" s="195" t="s">
        <v>556</v>
      </c>
      <c r="B203" s="194"/>
      <c r="C203" s="194" t="s">
        <v>555</v>
      </c>
      <c r="D203" s="194"/>
      <c r="E203" s="193">
        <v>4255000</v>
      </c>
      <c r="F203" s="193">
        <v>4255000</v>
      </c>
      <c r="G203" s="192">
        <v>4255000</v>
      </c>
    </row>
    <row r="204" spans="1:7" outlineLevel="4" x14ac:dyDescent="0.25">
      <c r="A204" s="191" t="s">
        <v>299</v>
      </c>
      <c r="B204" s="190"/>
      <c r="C204" s="190" t="s">
        <v>555</v>
      </c>
      <c r="D204" s="190" t="s">
        <v>296</v>
      </c>
      <c r="E204" s="189">
        <v>4255000</v>
      </c>
      <c r="F204" s="189">
        <v>4255000</v>
      </c>
      <c r="G204" s="188">
        <v>4255000</v>
      </c>
    </row>
    <row r="205" spans="1:7" outlineLevel="3" x14ac:dyDescent="0.25">
      <c r="A205" s="195" t="s">
        <v>554</v>
      </c>
      <c r="B205" s="194"/>
      <c r="C205" s="194" t="s">
        <v>553</v>
      </c>
      <c r="D205" s="194"/>
      <c r="E205" s="193">
        <v>171526.81</v>
      </c>
      <c r="F205" s="193">
        <v>171526.81</v>
      </c>
      <c r="G205" s="192">
        <v>171526.81</v>
      </c>
    </row>
    <row r="206" spans="1:7" outlineLevel="4" x14ac:dyDescent="0.25">
      <c r="A206" s="191" t="s">
        <v>299</v>
      </c>
      <c r="B206" s="190"/>
      <c r="C206" s="190" t="s">
        <v>553</v>
      </c>
      <c r="D206" s="190" t="s">
        <v>296</v>
      </c>
      <c r="E206" s="189">
        <v>171526.81</v>
      </c>
      <c r="F206" s="189">
        <v>171526.81</v>
      </c>
      <c r="G206" s="188">
        <v>171526.81</v>
      </c>
    </row>
    <row r="207" spans="1:7" outlineLevel="3" x14ac:dyDescent="0.25">
      <c r="A207" s="195" t="s">
        <v>552</v>
      </c>
      <c r="B207" s="194"/>
      <c r="C207" s="194" t="s">
        <v>551</v>
      </c>
      <c r="D207" s="194"/>
      <c r="E207" s="193">
        <v>711455.47</v>
      </c>
      <c r="F207" s="193">
        <v>711455.47</v>
      </c>
      <c r="G207" s="192">
        <v>711455.47</v>
      </c>
    </row>
    <row r="208" spans="1:7" outlineLevel="4" x14ac:dyDescent="0.25">
      <c r="A208" s="191" t="s">
        <v>299</v>
      </c>
      <c r="B208" s="190"/>
      <c r="C208" s="190" t="s">
        <v>551</v>
      </c>
      <c r="D208" s="190" t="s">
        <v>296</v>
      </c>
      <c r="E208" s="189">
        <v>711455.47</v>
      </c>
      <c r="F208" s="189">
        <v>711455.47</v>
      </c>
      <c r="G208" s="188">
        <v>711455.47</v>
      </c>
    </row>
    <row r="209" spans="1:7" outlineLevel="3" x14ac:dyDescent="0.25">
      <c r="A209" s="195" t="s">
        <v>594</v>
      </c>
      <c r="B209" s="194"/>
      <c r="C209" s="194" t="s">
        <v>593</v>
      </c>
      <c r="D209" s="194"/>
      <c r="E209" s="193">
        <v>149000</v>
      </c>
      <c r="F209" s="193">
        <v>149000</v>
      </c>
      <c r="G209" s="192">
        <v>149000</v>
      </c>
    </row>
    <row r="210" spans="1:7" outlineLevel="4" x14ac:dyDescent="0.25">
      <c r="A210" s="191" t="s">
        <v>363</v>
      </c>
      <c r="B210" s="190"/>
      <c r="C210" s="190" t="s">
        <v>593</v>
      </c>
      <c r="D210" s="190" t="s">
        <v>361</v>
      </c>
      <c r="E210" s="189">
        <v>149000</v>
      </c>
      <c r="F210" s="189">
        <v>149000</v>
      </c>
      <c r="G210" s="188">
        <v>149000</v>
      </c>
    </row>
    <row r="211" spans="1:7" outlineLevel="3" x14ac:dyDescent="0.25">
      <c r="A211" s="195" t="s">
        <v>516</v>
      </c>
      <c r="B211" s="194"/>
      <c r="C211" s="194" t="s">
        <v>515</v>
      </c>
      <c r="D211" s="194"/>
      <c r="E211" s="193">
        <v>656764.6</v>
      </c>
      <c r="F211" s="193">
        <v>642113.69999999995</v>
      </c>
      <c r="G211" s="192">
        <v>642113.69999999995</v>
      </c>
    </row>
    <row r="212" spans="1:7" outlineLevel="4" x14ac:dyDescent="0.25">
      <c r="A212" s="191" t="s">
        <v>343</v>
      </c>
      <c r="B212" s="190"/>
      <c r="C212" s="190" t="s">
        <v>515</v>
      </c>
      <c r="D212" s="190" t="s">
        <v>340</v>
      </c>
      <c r="E212" s="189">
        <v>656764.6</v>
      </c>
      <c r="F212" s="189">
        <v>0</v>
      </c>
      <c r="G212" s="188">
        <v>0</v>
      </c>
    </row>
    <row r="213" spans="1:7" outlineLevel="4" x14ac:dyDescent="0.25">
      <c r="A213" s="191" t="s">
        <v>299</v>
      </c>
      <c r="B213" s="190"/>
      <c r="C213" s="190" t="s">
        <v>515</v>
      </c>
      <c r="D213" s="190" t="s">
        <v>296</v>
      </c>
      <c r="E213" s="189">
        <v>0</v>
      </c>
      <c r="F213" s="189">
        <v>642113.69999999995</v>
      </c>
      <c r="G213" s="188">
        <v>642113.69999999995</v>
      </c>
    </row>
    <row r="214" spans="1:7" ht="25.5" outlineLevel="3" x14ac:dyDescent="0.25">
      <c r="A214" s="195" t="s">
        <v>64</v>
      </c>
      <c r="B214" s="194"/>
      <c r="C214" s="194" t="s">
        <v>514</v>
      </c>
      <c r="D214" s="194"/>
      <c r="E214" s="193">
        <v>3121800</v>
      </c>
      <c r="F214" s="193">
        <v>3180200</v>
      </c>
      <c r="G214" s="192">
        <v>3253400</v>
      </c>
    </row>
    <row r="215" spans="1:7" outlineLevel="4" x14ac:dyDescent="0.25">
      <c r="A215" s="191" t="s">
        <v>299</v>
      </c>
      <c r="B215" s="190"/>
      <c r="C215" s="190" t="s">
        <v>514</v>
      </c>
      <c r="D215" s="190" t="s">
        <v>296</v>
      </c>
      <c r="E215" s="189">
        <v>3121800</v>
      </c>
      <c r="F215" s="189">
        <v>3180200</v>
      </c>
      <c r="G215" s="188">
        <v>3253400</v>
      </c>
    </row>
    <row r="216" spans="1:7" ht="25.5" outlineLevel="3" x14ac:dyDescent="0.25">
      <c r="A216" s="195" t="s">
        <v>513</v>
      </c>
      <c r="B216" s="194"/>
      <c r="C216" s="194" t="s">
        <v>512</v>
      </c>
      <c r="D216" s="194"/>
      <c r="E216" s="193">
        <v>1680969.23</v>
      </c>
      <c r="F216" s="193">
        <v>1712415.38</v>
      </c>
      <c r="G216" s="192">
        <v>1751830.77</v>
      </c>
    </row>
    <row r="217" spans="1:7" outlineLevel="4" x14ac:dyDescent="0.25">
      <c r="A217" s="191" t="s">
        <v>299</v>
      </c>
      <c r="B217" s="190"/>
      <c r="C217" s="190" t="s">
        <v>512</v>
      </c>
      <c r="D217" s="190" t="s">
        <v>296</v>
      </c>
      <c r="E217" s="189">
        <v>1680969.23</v>
      </c>
      <c r="F217" s="189">
        <v>1712415.38</v>
      </c>
      <c r="G217" s="188">
        <v>1751830.77</v>
      </c>
    </row>
    <row r="218" spans="1:7" outlineLevel="2" x14ac:dyDescent="0.25">
      <c r="A218" s="199" t="s">
        <v>550</v>
      </c>
      <c r="B218" s="198"/>
      <c r="C218" s="198" t="s">
        <v>549</v>
      </c>
      <c r="D218" s="198"/>
      <c r="E218" s="197">
        <v>181586.06</v>
      </c>
      <c r="F218" s="197">
        <v>181586.06</v>
      </c>
      <c r="G218" s="196">
        <v>181586.06</v>
      </c>
    </row>
    <row r="219" spans="1:7" ht="25.5" outlineLevel="3" x14ac:dyDescent="0.25">
      <c r="A219" s="195" t="s">
        <v>548</v>
      </c>
      <c r="B219" s="194"/>
      <c r="C219" s="194" t="s">
        <v>547</v>
      </c>
      <c r="D219" s="194"/>
      <c r="E219" s="193">
        <v>121254.87</v>
      </c>
      <c r="F219" s="193">
        <v>121254.87</v>
      </c>
      <c r="G219" s="192">
        <v>121254.87</v>
      </c>
    </row>
    <row r="220" spans="1:7" outlineLevel="4" x14ac:dyDescent="0.25">
      <c r="A220" s="191" t="s">
        <v>299</v>
      </c>
      <c r="B220" s="190"/>
      <c r="C220" s="190" t="s">
        <v>547</v>
      </c>
      <c r="D220" s="190" t="s">
        <v>296</v>
      </c>
      <c r="E220" s="189">
        <v>121254.87</v>
      </c>
      <c r="F220" s="189">
        <v>121254.87</v>
      </c>
      <c r="G220" s="188">
        <v>121254.87</v>
      </c>
    </row>
    <row r="221" spans="1:7" outlineLevel="3" x14ac:dyDescent="0.25">
      <c r="A221" s="195" t="s">
        <v>546</v>
      </c>
      <c r="B221" s="194"/>
      <c r="C221" s="194" t="s">
        <v>545</v>
      </c>
      <c r="D221" s="194"/>
      <c r="E221" s="193">
        <v>60331.19</v>
      </c>
      <c r="F221" s="193">
        <v>60331.19</v>
      </c>
      <c r="G221" s="192">
        <v>60331.19</v>
      </c>
    </row>
    <row r="222" spans="1:7" outlineLevel="4" x14ac:dyDescent="0.25">
      <c r="A222" s="191" t="s">
        <v>299</v>
      </c>
      <c r="B222" s="190"/>
      <c r="C222" s="190" t="s">
        <v>545</v>
      </c>
      <c r="D222" s="190" t="s">
        <v>296</v>
      </c>
      <c r="E222" s="189">
        <v>60331.19</v>
      </c>
      <c r="F222" s="189">
        <v>60331.19</v>
      </c>
      <c r="G222" s="188">
        <v>60331.19</v>
      </c>
    </row>
    <row r="223" spans="1:7" outlineLevel="2" x14ac:dyDescent="0.25">
      <c r="A223" s="199" t="s">
        <v>617</v>
      </c>
      <c r="B223" s="198"/>
      <c r="C223" s="198" t="s">
        <v>616</v>
      </c>
      <c r="D223" s="198"/>
      <c r="E223" s="197">
        <v>298621.42</v>
      </c>
      <c r="F223" s="197">
        <v>298621.42</v>
      </c>
      <c r="G223" s="196">
        <v>298621.42</v>
      </c>
    </row>
    <row r="224" spans="1:7" ht="25.5" outlineLevel="3" x14ac:dyDescent="0.25">
      <c r="A224" s="195" t="s">
        <v>615</v>
      </c>
      <c r="B224" s="194"/>
      <c r="C224" s="194" t="s">
        <v>614</v>
      </c>
      <c r="D224" s="194"/>
      <c r="E224" s="193">
        <v>298621.42</v>
      </c>
      <c r="F224" s="193">
        <v>298621.42</v>
      </c>
      <c r="G224" s="192">
        <v>298621.42</v>
      </c>
    </row>
    <row r="225" spans="1:7" outlineLevel="4" x14ac:dyDescent="0.25">
      <c r="A225" s="191" t="s">
        <v>343</v>
      </c>
      <c r="B225" s="190"/>
      <c r="C225" s="190" t="s">
        <v>614</v>
      </c>
      <c r="D225" s="190" t="s">
        <v>340</v>
      </c>
      <c r="E225" s="189">
        <v>298621.42</v>
      </c>
      <c r="F225" s="189">
        <v>298621.42</v>
      </c>
      <c r="G225" s="188">
        <v>298621.42</v>
      </c>
    </row>
    <row r="226" spans="1:7" outlineLevel="2" x14ac:dyDescent="0.25">
      <c r="A226" s="199" t="s">
        <v>592</v>
      </c>
      <c r="B226" s="198"/>
      <c r="C226" s="198" t="s">
        <v>591</v>
      </c>
      <c r="D226" s="198"/>
      <c r="E226" s="197">
        <v>795538.46</v>
      </c>
      <c r="F226" s="197">
        <v>1270615.3799999999</v>
      </c>
      <c r="G226" s="196">
        <v>0</v>
      </c>
    </row>
    <row r="227" spans="1:7" ht="38.25" outlineLevel="3" x14ac:dyDescent="0.25">
      <c r="A227" s="195" t="s">
        <v>590</v>
      </c>
      <c r="B227" s="194"/>
      <c r="C227" s="194" t="s">
        <v>589</v>
      </c>
      <c r="D227" s="194"/>
      <c r="E227" s="193">
        <v>795538.46</v>
      </c>
      <c r="F227" s="193">
        <v>1270615.3799999999</v>
      </c>
      <c r="G227" s="192">
        <v>0</v>
      </c>
    </row>
    <row r="228" spans="1:7" outlineLevel="4" x14ac:dyDescent="0.25">
      <c r="A228" s="191" t="s">
        <v>343</v>
      </c>
      <c r="B228" s="190"/>
      <c r="C228" s="190" t="s">
        <v>589</v>
      </c>
      <c r="D228" s="190" t="s">
        <v>340</v>
      </c>
      <c r="E228" s="189">
        <v>795538.46</v>
      </c>
      <c r="F228" s="189">
        <v>1270615.3799999999</v>
      </c>
      <c r="G228" s="188">
        <v>0</v>
      </c>
    </row>
    <row r="229" spans="1:7" outlineLevel="2" x14ac:dyDescent="0.25">
      <c r="A229" s="199" t="s">
        <v>544</v>
      </c>
      <c r="B229" s="198"/>
      <c r="C229" s="198" t="s">
        <v>543</v>
      </c>
      <c r="D229" s="198"/>
      <c r="E229" s="197">
        <v>31268307.690000001</v>
      </c>
      <c r="F229" s="197">
        <v>0</v>
      </c>
      <c r="G229" s="196">
        <v>0</v>
      </c>
    </row>
    <row r="230" spans="1:7" ht="25.5" outlineLevel="3" x14ac:dyDescent="0.25">
      <c r="A230" s="195" t="s">
        <v>542</v>
      </c>
      <c r="B230" s="194"/>
      <c r="C230" s="194" t="s">
        <v>541</v>
      </c>
      <c r="D230" s="194"/>
      <c r="E230" s="193">
        <v>31268307.690000001</v>
      </c>
      <c r="F230" s="193">
        <v>0</v>
      </c>
      <c r="G230" s="192">
        <v>0</v>
      </c>
    </row>
    <row r="231" spans="1:7" outlineLevel="4" x14ac:dyDescent="0.25">
      <c r="A231" s="191" t="s">
        <v>299</v>
      </c>
      <c r="B231" s="190"/>
      <c r="C231" s="190" t="s">
        <v>541</v>
      </c>
      <c r="D231" s="190" t="s">
        <v>296</v>
      </c>
      <c r="E231" s="189">
        <v>31268307.690000001</v>
      </c>
      <c r="F231" s="189">
        <v>0</v>
      </c>
      <c r="G231" s="188">
        <v>0</v>
      </c>
    </row>
    <row r="232" spans="1:7" ht="25.5" outlineLevel="1" x14ac:dyDescent="0.25">
      <c r="A232" s="203" t="s">
        <v>414</v>
      </c>
      <c r="B232" s="202"/>
      <c r="C232" s="202" t="s">
        <v>413</v>
      </c>
      <c r="D232" s="202"/>
      <c r="E232" s="201">
        <v>1056446924.45</v>
      </c>
      <c r="F232" s="201">
        <v>1107903428.8099999</v>
      </c>
      <c r="G232" s="200">
        <v>1156084219.01</v>
      </c>
    </row>
    <row r="233" spans="1:7" outlineLevel="2" x14ac:dyDescent="0.25">
      <c r="A233" s="199" t="s">
        <v>412</v>
      </c>
      <c r="B233" s="198"/>
      <c r="C233" s="198" t="s">
        <v>411</v>
      </c>
      <c r="D233" s="198"/>
      <c r="E233" s="197">
        <v>503205483.43000001</v>
      </c>
      <c r="F233" s="197">
        <v>529253200.94</v>
      </c>
      <c r="G233" s="196">
        <v>553922800.94000006</v>
      </c>
    </row>
    <row r="234" spans="1:7" ht="25.5" outlineLevel="3" x14ac:dyDescent="0.25">
      <c r="A234" s="195" t="s">
        <v>493</v>
      </c>
      <c r="B234" s="194"/>
      <c r="C234" s="194" t="s">
        <v>613</v>
      </c>
      <c r="D234" s="194"/>
      <c r="E234" s="193">
        <v>35000</v>
      </c>
      <c r="F234" s="193">
        <v>0</v>
      </c>
      <c r="G234" s="192">
        <v>0</v>
      </c>
    </row>
    <row r="235" spans="1:7" outlineLevel="4" x14ac:dyDescent="0.25">
      <c r="A235" s="191" t="s">
        <v>299</v>
      </c>
      <c r="B235" s="190"/>
      <c r="C235" s="190" t="s">
        <v>613</v>
      </c>
      <c r="D235" s="190" t="s">
        <v>296</v>
      </c>
      <c r="E235" s="189">
        <v>35000</v>
      </c>
      <c r="F235" s="189">
        <v>0</v>
      </c>
      <c r="G235" s="188">
        <v>0</v>
      </c>
    </row>
    <row r="236" spans="1:7" outlineLevel="3" x14ac:dyDescent="0.25">
      <c r="A236" s="195" t="s">
        <v>612</v>
      </c>
      <c r="B236" s="194"/>
      <c r="C236" s="194" t="s">
        <v>611</v>
      </c>
      <c r="D236" s="194"/>
      <c r="E236" s="193">
        <v>171709968.94</v>
      </c>
      <c r="F236" s="193">
        <v>171709968.94</v>
      </c>
      <c r="G236" s="192">
        <v>171709968.94</v>
      </c>
    </row>
    <row r="237" spans="1:7" outlineLevel="4" x14ac:dyDescent="0.25">
      <c r="A237" s="191" t="s">
        <v>299</v>
      </c>
      <c r="B237" s="190"/>
      <c r="C237" s="190" t="s">
        <v>611</v>
      </c>
      <c r="D237" s="190" t="s">
        <v>296</v>
      </c>
      <c r="E237" s="189">
        <v>171709968.94</v>
      </c>
      <c r="F237" s="189">
        <v>171709968.94</v>
      </c>
      <c r="G237" s="188">
        <v>171709968.94</v>
      </c>
    </row>
    <row r="238" spans="1:7" outlineLevel="3" x14ac:dyDescent="0.25">
      <c r="A238" s="195" t="s">
        <v>610</v>
      </c>
      <c r="B238" s="194"/>
      <c r="C238" s="194" t="s">
        <v>609</v>
      </c>
      <c r="D238" s="194"/>
      <c r="E238" s="193">
        <v>16801832</v>
      </c>
      <c r="F238" s="193">
        <v>16801832</v>
      </c>
      <c r="G238" s="192">
        <v>16801832</v>
      </c>
    </row>
    <row r="239" spans="1:7" outlineLevel="4" x14ac:dyDescent="0.25">
      <c r="A239" s="191" t="s">
        <v>299</v>
      </c>
      <c r="B239" s="190"/>
      <c r="C239" s="190" t="s">
        <v>609</v>
      </c>
      <c r="D239" s="190" t="s">
        <v>296</v>
      </c>
      <c r="E239" s="189">
        <v>16801832</v>
      </c>
      <c r="F239" s="189">
        <v>16801832</v>
      </c>
      <c r="G239" s="188">
        <v>16801832</v>
      </c>
    </row>
    <row r="240" spans="1:7" ht="25.5" outlineLevel="3" x14ac:dyDescent="0.25">
      <c r="A240" s="195" t="s">
        <v>581</v>
      </c>
      <c r="B240" s="194"/>
      <c r="C240" s="194" t="s">
        <v>608</v>
      </c>
      <c r="D240" s="194"/>
      <c r="E240" s="193">
        <v>300866600</v>
      </c>
      <c r="F240" s="193">
        <v>327026900</v>
      </c>
      <c r="G240" s="192">
        <v>351696500</v>
      </c>
    </row>
    <row r="241" spans="1:7" outlineLevel="4" x14ac:dyDescent="0.25">
      <c r="A241" s="191" t="s">
        <v>299</v>
      </c>
      <c r="B241" s="190"/>
      <c r="C241" s="190" t="s">
        <v>608</v>
      </c>
      <c r="D241" s="190" t="s">
        <v>296</v>
      </c>
      <c r="E241" s="189">
        <v>300866600</v>
      </c>
      <c r="F241" s="189">
        <v>327026900</v>
      </c>
      <c r="G241" s="188">
        <v>351696500</v>
      </c>
    </row>
    <row r="242" spans="1:7" ht="51" outlineLevel="3" x14ac:dyDescent="0.25">
      <c r="A242" s="195" t="s">
        <v>55</v>
      </c>
      <c r="B242" s="194"/>
      <c r="C242" s="194" t="s">
        <v>410</v>
      </c>
      <c r="D242" s="194"/>
      <c r="E242" s="193">
        <v>328000</v>
      </c>
      <c r="F242" s="193">
        <v>328000</v>
      </c>
      <c r="G242" s="192">
        <v>328000</v>
      </c>
    </row>
    <row r="243" spans="1:7" outlineLevel="4" x14ac:dyDescent="0.25">
      <c r="A243" s="191" t="s">
        <v>343</v>
      </c>
      <c r="B243" s="190"/>
      <c r="C243" s="190" t="s">
        <v>410</v>
      </c>
      <c r="D243" s="190" t="s">
        <v>340</v>
      </c>
      <c r="E243" s="189">
        <v>328000</v>
      </c>
      <c r="F243" s="189">
        <v>328000</v>
      </c>
      <c r="G243" s="188">
        <v>328000</v>
      </c>
    </row>
    <row r="244" spans="1:7" ht="38.25" outlineLevel="3" x14ac:dyDescent="0.25">
      <c r="A244" s="195" t="s">
        <v>56</v>
      </c>
      <c r="B244" s="194"/>
      <c r="C244" s="194" t="s">
        <v>409</v>
      </c>
      <c r="D244" s="194"/>
      <c r="E244" s="193">
        <v>13386500</v>
      </c>
      <c r="F244" s="193">
        <v>13386500</v>
      </c>
      <c r="G244" s="192">
        <v>13386500</v>
      </c>
    </row>
    <row r="245" spans="1:7" outlineLevel="4" x14ac:dyDescent="0.25">
      <c r="A245" s="191" t="s">
        <v>363</v>
      </c>
      <c r="B245" s="190"/>
      <c r="C245" s="190" t="s">
        <v>409</v>
      </c>
      <c r="D245" s="190" t="s">
        <v>361</v>
      </c>
      <c r="E245" s="189">
        <v>13386500</v>
      </c>
      <c r="F245" s="189">
        <v>13386500</v>
      </c>
      <c r="G245" s="188">
        <v>13386500</v>
      </c>
    </row>
    <row r="246" spans="1:7" ht="38.25" outlineLevel="3" x14ac:dyDescent="0.25">
      <c r="A246" s="195" t="s">
        <v>607</v>
      </c>
      <c r="B246" s="194"/>
      <c r="C246" s="194" t="s">
        <v>605</v>
      </c>
      <c r="D246" s="194"/>
      <c r="E246" s="193">
        <v>77582.490000000005</v>
      </c>
      <c r="F246" s="193">
        <v>0</v>
      </c>
      <c r="G246" s="192">
        <v>0</v>
      </c>
    </row>
    <row r="247" spans="1:7" outlineLevel="4" x14ac:dyDescent="0.25">
      <c r="A247" s="191" t="s">
        <v>299</v>
      </c>
      <c r="B247" s="190"/>
      <c r="C247" s="190" t="s">
        <v>605</v>
      </c>
      <c r="D247" s="190" t="s">
        <v>296</v>
      </c>
      <c r="E247" s="189">
        <v>77582.490000000005</v>
      </c>
      <c r="F247" s="189">
        <v>0</v>
      </c>
      <c r="G247" s="188">
        <v>0</v>
      </c>
    </row>
    <row r="248" spans="1:7" ht="25.5" outlineLevel="2" x14ac:dyDescent="0.25">
      <c r="A248" s="199" t="s">
        <v>588</v>
      </c>
      <c r="B248" s="198"/>
      <c r="C248" s="198" t="s">
        <v>587</v>
      </c>
      <c r="D248" s="198"/>
      <c r="E248" s="197">
        <v>418202663.66000003</v>
      </c>
      <c r="F248" s="197">
        <v>439814763.66000003</v>
      </c>
      <c r="G248" s="196">
        <v>459731963.66000003</v>
      </c>
    </row>
    <row r="249" spans="1:7" ht="25.5" outlineLevel="3" x14ac:dyDescent="0.25">
      <c r="A249" s="195" t="s">
        <v>493</v>
      </c>
      <c r="B249" s="194"/>
      <c r="C249" s="194" t="s">
        <v>586</v>
      </c>
      <c r="D249" s="194"/>
      <c r="E249" s="193">
        <v>60000</v>
      </c>
      <c r="F249" s="193">
        <v>0</v>
      </c>
      <c r="G249" s="192">
        <v>0</v>
      </c>
    </row>
    <row r="250" spans="1:7" outlineLevel="4" x14ac:dyDescent="0.25">
      <c r="A250" s="191" t="s">
        <v>299</v>
      </c>
      <c r="B250" s="190"/>
      <c r="C250" s="190" t="s">
        <v>586</v>
      </c>
      <c r="D250" s="190" t="s">
        <v>296</v>
      </c>
      <c r="E250" s="189">
        <v>60000</v>
      </c>
      <c r="F250" s="189">
        <v>0</v>
      </c>
      <c r="G250" s="188">
        <v>0</v>
      </c>
    </row>
    <row r="251" spans="1:7" ht="25.5" outlineLevel="3" x14ac:dyDescent="0.25">
      <c r="A251" s="195" t="s">
        <v>585</v>
      </c>
      <c r="B251" s="194"/>
      <c r="C251" s="194" t="s">
        <v>584</v>
      </c>
      <c r="D251" s="194"/>
      <c r="E251" s="193">
        <v>37524463.659999996</v>
      </c>
      <c r="F251" s="193">
        <v>37524463.659999996</v>
      </c>
      <c r="G251" s="192">
        <v>37524463.659999996</v>
      </c>
    </row>
    <row r="252" spans="1:7" outlineLevel="4" x14ac:dyDescent="0.25">
      <c r="A252" s="191" t="s">
        <v>299</v>
      </c>
      <c r="B252" s="190"/>
      <c r="C252" s="190" t="s">
        <v>584</v>
      </c>
      <c r="D252" s="190" t="s">
        <v>296</v>
      </c>
      <c r="E252" s="189">
        <v>37524463.659999996</v>
      </c>
      <c r="F252" s="189">
        <v>37524463.659999996</v>
      </c>
      <c r="G252" s="188">
        <v>37524463.659999996</v>
      </c>
    </row>
    <row r="253" spans="1:7" ht="38.25" outlineLevel="3" x14ac:dyDescent="0.25">
      <c r="A253" s="195" t="s">
        <v>583</v>
      </c>
      <c r="B253" s="194"/>
      <c r="C253" s="194" t="s">
        <v>582</v>
      </c>
      <c r="D253" s="194"/>
      <c r="E253" s="193">
        <v>1140600</v>
      </c>
      <c r="F253" s="193">
        <v>1148400</v>
      </c>
      <c r="G253" s="192">
        <v>1148400</v>
      </c>
    </row>
    <row r="254" spans="1:7" outlineLevel="4" x14ac:dyDescent="0.25">
      <c r="A254" s="191" t="s">
        <v>299</v>
      </c>
      <c r="B254" s="190"/>
      <c r="C254" s="190" t="s">
        <v>582</v>
      </c>
      <c r="D254" s="190" t="s">
        <v>296</v>
      </c>
      <c r="E254" s="189">
        <v>1140600</v>
      </c>
      <c r="F254" s="189">
        <v>1148400</v>
      </c>
      <c r="G254" s="188">
        <v>1148400</v>
      </c>
    </row>
    <row r="255" spans="1:7" ht="25.5" outlineLevel="3" x14ac:dyDescent="0.25">
      <c r="A255" s="195" t="s">
        <v>581</v>
      </c>
      <c r="B255" s="194"/>
      <c r="C255" s="194" t="s">
        <v>580</v>
      </c>
      <c r="D255" s="194"/>
      <c r="E255" s="193">
        <v>352798400</v>
      </c>
      <c r="F255" s="193">
        <v>374290800</v>
      </c>
      <c r="G255" s="192">
        <v>394208000</v>
      </c>
    </row>
    <row r="256" spans="1:7" outlineLevel="4" x14ac:dyDescent="0.25">
      <c r="A256" s="191" t="s">
        <v>299</v>
      </c>
      <c r="B256" s="190"/>
      <c r="C256" s="190" t="s">
        <v>580</v>
      </c>
      <c r="D256" s="190" t="s">
        <v>296</v>
      </c>
      <c r="E256" s="189">
        <v>352798400</v>
      </c>
      <c r="F256" s="189">
        <v>374290800</v>
      </c>
      <c r="G256" s="188">
        <v>394208000</v>
      </c>
    </row>
    <row r="257" spans="1:7" ht="63.75" outlineLevel="3" x14ac:dyDescent="0.25">
      <c r="A257" s="195" t="s">
        <v>252</v>
      </c>
      <c r="B257" s="194"/>
      <c r="C257" s="194" t="s">
        <v>579</v>
      </c>
      <c r="D257" s="194"/>
      <c r="E257" s="193">
        <v>1587100</v>
      </c>
      <c r="F257" s="193">
        <v>1587100</v>
      </c>
      <c r="G257" s="192">
        <v>1587100</v>
      </c>
    </row>
    <row r="258" spans="1:7" outlineLevel="4" x14ac:dyDescent="0.25">
      <c r="A258" s="191" t="s">
        <v>299</v>
      </c>
      <c r="B258" s="190"/>
      <c r="C258" s="190" t="s">
        <v>579</v>
      </c>
      <c r="D258" s="190" t="s">
        <v>296</v>
      </c>
      <c r="E258" s="189">
        <v>1587100</v>
      </c>
      <c r="F258" s="189">
        <v>1587100</v>
      </c>
      <c r="G258" s="188">
        <v>1587100</v>
      </c>
    </row>
    <row r="259" spans="1:7" ht="51" outlineLevel="3" x14ac:dyDescent="0.25">
      <c r="A259" s="195" t="s">
        <v>578</v>
      </c>
      <c r="B259" s="194"/>
      <c r="C259" s="194" t="s">
        <v>577</v>
      </c>
      <c r="D259" s="194"/>
      <c r="E259" s="193">
        <v>25092100</v>
      </c>
      <c r="F259" s="193">
        <v>25264000</v>
      </c>
      <c r="G259" s="192">
        <v>25264000</v>
      </c>
    </row>
    <row r="260" spans="1:7" outlineLevel="4" x14ac:dyDescent="0.25">
      <c r="A260" s="191" t="s">
        <v>299</v>
      </c>
      <c r="B260" s="190"/>
      <c r="C260" s="190" t="s">
        <v>577</v>
      </c>
      <c r="D260" s="190" t="s">
        <v>296</v>
      </c>
      <c r="E260" s="189">
        <v>25092100</v>
      </c>
      <c r="F260" s="189">
        <v>25264000</v>
      </c>
      <c r="G260" s="188">
        <v>25264000</v>
      </c>
    </row>
    <row r="261" spans="1:7" outlineLevel="2" x14ac:dyDescent="0.25">
      <c r="A261" s="199" t="s">
        <v>540</v>
      </c>
      <c r="B261" s="198"/>
      <c r="C261" s="198" t="s">
        <v>539</v>
      </c>
      <c r="D261" s="198"/>
      <c r="E261" s="197">
        <v>61336618.210000001</v>
      </c>
      <c r="F261" s="197">
        <v>65178905.060000002</v>
      </c>
      <c r="G261" s="196">
        <v>68772895.260000005</v>
      </c>
    </row>
    <row r="262" spans="1:7" ht="25.5" outlineLevel="3" x14ac:dyDescent="0.25">
      <c r="A262" s="195" t="s">
        <v>538</v>
      </c>
      <c r="B262" s="194"/>
      <c r="C262" s="194" t="s">
        <v>537</v>
      </c>
      <c r="D262" s="194"/>
      <c r="E262" s="193">
        <v>61336618.210000001</v>
      </c>
      <c r="F262" s="193">
        <v>65178905.060000002</v>
      </c>
      <c r="G262" s="192">
        <v>68772895.260000005</v>
      </c>
    </row>
    <row r="263" spans="1:7" outlineLevel="4" x14ac:dyDescent="0.25">
      <c r="A263" s="191" t="s">
        <v>299</v>
      </c>
      <c r="B263" s="190"/>
      <c r="C263" s="190" t="s">
        <v>537</v>
      </c>
      <c r="D263" s="190" t="s">
        <v>296</v>
      </c>
      <c r="E263" s="189">
        <v>61336618.210000001</v>
      </c>
      <c r="F263" s="189">
        <v>65178905.060000002</v>
      </c>
      <c r="G263" s="188">
        <v>68772895.260000005</v>
      </c>
    </row>
    <row r="264" spans="1:7" outlineLevel="2" x14ac:dyDescent="0.25">
      <c r="A264" s="199" t="s">
        <v>511</v>
      </c>
      <c r="B264" s="198"/>
      <c r="C264" s="198" t="s">
        <v>510</v>
      </c>
      <c r="D264" s="198"/>
      <c r="E264" s="197">
        <v>70496859.150000006</v>
      </c>
      <c r="F264" s="197">
        <v>70496859.150000006</v>
      </c>
      <c r="G264" s="196">
        <v>70496859.150000006</v>
      </c>
    </row>
    <row r="265" spans="1:7" outlineLevel="3" x14ac:dyDescent="0.25">
      <c r="A265" s="195" t="s">
        <v>509</v>
      </c>
      <c r="B265" s="194"/>
      <c r="C265" s="194" t="s">
        <v>508</v>
      </c>
      <c r="D265" s="194"/>
      <c r="E265" s="193">
        <v>28962224.460000001</v>
      </c>
      <c r="F265" s="193">
        <v>28962224.460000001</v>
      </c>
      <c r="G265" s="192">
        <v>28962224.460000001</v>
      </c>
    </row>
    <row r="266" spans="1:7" outlineLevel="4" x14ac:dyDescent="0.25">
      <c r="A266" s="191" t="s">
        <v>299</v>
      </c>
      <c r="B266" s="190"/>
      <c r="C266" s="190" t="s">
        <v>508</v>
      </c>
      <c r="D266" s="190" t="s">
        <v>296</v>
      </c>
      <c r="E266" s="189">
        <v>28962224.460000001</v>
      </c>
      <c r="F266" s="189">
        <v>28962224.460000001</v>
      </c>
      <c r="G266" s="188">
        <v>28962224.460000001</v>
      </c>
    </row>
    <row r="267" spans="1:7" ht="25.5" outlineLevel="3" x14ac:dyDescent="0.25">
      <c r="A267" s="195" t="s">
        <v>576</v>
      </c>
      <c r="B267" s="194"/>
      <c r="C267" s="194" t="s">
        <v>575</v>
      </c>
      <c r="D267" s="194"/>
      <c r="E267" s="193">
        <v>5539900</v>
      </c>
      <c r="F267" s="193">
        <v>5539900</v>
      </c>
      <c r="G267" s="192">
        <v>5539900</v>
      </c>
    </row>
    <row r="268" spans="1:7" outlineLevel="4" x14ac:dyDescent="0.25">
      <c r="A268" s="191" t="s">
        <v>299</v>
      </c>
      <c r="B268" s="190"/>
      <c r="C268" s="190" t="s">
        <v>575</v>
      </c>
      <c r="D268" s="190" t="s">
        <v>296</v>
      </c>
      <c r="E268" s="189">
        <v>5539900</v>
      </c>
      <c r="F268" s="189">
        <v>5539900</v>
      </c>
      <c r="G268" s="188">
        <v>5539900</v>
      </c>
    </row>
    <row r="269" spans="1:7" outlineLevel="3" x14ac:dyDescent="0.25">
      <c r="A269" s="195" t="s">
        <v>54</v>
      </c>
      <c r="B269" s="194"/>
      <c r="C269" s="194" t="s">
        <v>574</v>
      </c>
      <c r="D269" s="194"/>
      <c r="E269" s="193">
        <v>12897900</v>
      </c>
      <c r="F269" s="193">
        <v>12897900</v>
      </c>
      <c r="G269" s="192">
        <v>12897900</v>
      </c>
    </row>
    <row r="270" spans="1:7" outlineLevel="4" x14ac:dyDescent="0.25">
      <c r="A270" s="191" t="s">
        <v>299</v>
      </c>
      <c r="B270" s="190"/>
      <c r="C270" s="190" t="s">
        <v>574</v>
      </c>
      <c r="D270" s="190" t="s">
        <v>296</v>
      </c>
      <c r="E270" s="189">
        <v>12897900</v>
      </c>
      <c r="F270" s="189">
        <v>12897900</v>
      </c>
      <c r="G270" s="188">
        <v>12897900</v>
      </c>
    </row>
    <row r="271" spans="1:7" ht="25.5" outlineLevel="3" x14ac:dyDescent="0.25">
      <c r="A271" s="195" t="s">
        <v>65</v>
      </c>
      <c r="B271" s="194"/>
      <c r="C271" s="194" t="s">
        <v>573</v>
      </c>
      <c r="D271" s="194"/>
      <c r="E271" s="193">
        <v>22983775.510000002</v>
      </c>
      <c r="F271" s="193">
        <v>22983775.510000002</v>
      </c>
      <c r="G271" s="192">
        <v>22983775.510000002</v>
      </c>
    </row>
    <row r="272" spans="1:7" outlineLevel="4" x14ac:dyDescent="0.25">
      <c r="A272" s="191" t="s">
        <v>299</v>
      </c>
      <c r="B272" s="190"/>
      <c r="C272" s="190" t="s">
        <v>573</v>
      </c>
      <c r="D272" s="190" t="s">
        <v>296</v>
      </c>
      <c r="E272" s="189">
        <v>22983775.510000002</v>
      </c>
      <c r="F272" s="189">
        <v>22983775.510000002</v>
      </c>
      <c r="G272" s="188">
        <v>22983775.510000002</v>
      </c>
    </row>
    <row r="273" spans="1:7" ht="38.25" outlineLevel="3" x14ac:dyDescent="0.25">
      <c r="A273" s="195" t="s">
        <v>572</v>
      </c>
      <c r="B273" s="194"/>
      <c r="C273" s="194" t="s">
        <v>571</v>
      </c>
      <c r="D273" s="194"/>
      <c r="E273" s="193">
        <v>113059.18</v>
      </c>
      <c r="F273" s="193">
        <v>113059.18</v>
      </c>
      <c r="G273" s="192">
        <v>113059.18</v>
      </c>
    </row>
    <row r="274" spans="1:7" outlineLevel="4" x14ac:dyDescent="0.25">
      <c r="A274" s="191" t="s">
        <v>299</v>
      </c>
      <c r="B274" s="190"/>
      <c r="C274" s="190" t="s">
        <v>571</v>
      </c>
      <c r="D274" s="190" t="s">
        <v>296</v>
      </c>
      <c r="E274" s="189">
        <v>113059.18</v>
      </c>
      <c r="F274" s="189">
        <v>113059.18</v>
      </c>
      <c r="G274" s="188">
        <v>113059.18</v>
      </c>
    </row>
    <row r="275" spans="1:7" outlineLevel="2" x14ac:dyDescent="0.25">
      <c r="A275" s="199" t="s">
        <v>570</v>
      </c>
      <c r="B275" s="198"/>
      <c r="C275" s="198" t="s">
        <v>569</v>
      </c>
      <c r="D275" s="198"/>
      <c r="E275" s="197">
        <v>3205300</v>
      </c>
      <c r="F275" s="197">
        <v>3159700</v>
      </c>
      <c r="G275" s="196">
        <v>3159700</v>
      </c>
    </row>
    <row r="276" spans="1:7" ht="25.5" outlineLevel="3" x14ac:dyDescent="0.25">
      <c r="A276" s="195" t="s">
        <v>568</v>
      </c>
      <c r="B276" s="194"/>
      <c r="C276" s="194" t="s">
        <v>566</v>
      </c>
      <c r="D276" s="194"/>
      <c r="E276" s="193">
        <v>3205300</v>
      </c>
      <c r="F276" s="193">
        <v>3159700</v>
      </c>
      <c r="G276" s="192">
        <v>3159700</v>
      </c>
    </row>
    <row r="277" spans="1:7" outlineLevel="4" x14ac:dyDescent="0.25">
      <c r="A277" s="191" t="s">
        <v>299</v>
      </c>
      <c r="B277" s="190"/>
      <c r="C277" s="190" t="s">
        <v>566</v>
      </c>
      <c r="D277" s="190" t="s">
        <v>296</v>
      </c>
      <c r="E277" s="189">
        <v>3205300</v>
      </c>
      <c r="F277" s="189">
        <v>3159700</v>
      </c>
      <c r="G277" s="188">
        <v>3159700</v>
      </c>
    </row>
    <row r="278" spans="1:7" ht="25.5" outlineLevel="1" x14ac:dyDescent="0.25">
      <c r="A278" s="203" t="s">
        <v>941</v>
      </c>
      <c r="B278" s="202"/>
      <c r="C278" s="202" t="s">
        <v>940</v>
      </c>
      <c r="D278" s="202"/>
      <c r="E278" s="201">
        <v>20326462.210000001</v>
      </c>
      <c r="F278" s="201">
        <v>20309628.870000001</v>
      </c>
      <c r="G278" s="200">
        <v>20309628.870000001</v>
      </c>
    </row>
    <row r="279" spans="1:7" ht="25.5" outlineLevel="2" x14ac:dyDescent="0.25">
      <c r="A279" s="199" t="s">
        <v>939</v>
      </c>
      <c r="B279" s="198"/>
      <c r="C279" s="198" t="s">
        <v>938</v>
      </c>
      <c r="D279" s="198"/>
      <c r="E279" s="197">
        <v>20326462.210000001</v>
      </c>
      <c r="F279" s="197">
        <v>20309628.870000001</v>
      </c>
      <c r="G279" s="196">
        <v>20309628.870000001</v>
      </c>
    </row>
    <row r="280" spans="1:7" ht="38.25" outlineLevel="3" x14ac:dyDescent="0.25">
      <c r="A280" s="195" t="s">
        <v>937</v>
      </c>
      <c r="B280" s="194"/>
      <c r="C280" s="194" t="s">
        <v>936</v>
      </c>
      <c r="D280" s="194"/>
      <c r="E280" s="193">
        <v>20326462.210000001</v>
      </c>
      <c r="F280" s="193">
        <v>20309628.870000001</v>
      </c>
      <c r="G280" s="192">
        <v>20309628.870000001</v>
      </c>
    </row>
    <row r="281" spans="1:7" ht="38.25" outlineLevel="4" x14ac:dyDescent="0.25">
      <c r="A281" s="191" t="s">
        <v>432</v>
      </c>
      <c r="B281" s="190"/>
      <c r="C281" s="190" t="s">
        <v>936</v>
      </c>
      <c r="D281" s="190" t="s">
        <v>431</v>
      </c>
      <c r="E281" s="189">
        <v>19782557.710000001</v>
      </c>
      <c r="F281" s="189">
        <v>19782557.710000001</v>
      </c>
      <c r="G281" s="188">
        <v>19782557.710000001</v>
      </c>
    </row>
    <row r="282" spans="1:7" outlineLevel="4" x14ac:dyDescent="0.25">
      <c r="A282" s="191" t="s">
        <v>343</v>
      </c>
      <c r="B282" s="190"/>
      <c r="C282" s="190" t="s">
        <v>936</v>
      </c>
      <c r="D282" s="190" t="s">
        <v>340</v>
      </c>
      <c r="E282" s="189">
        <v>543904.5</v>
      </c>
      <c r="F282" s="189">
        <v>527071.16</v>
      </c>
      <c r="G282" s="188">
        <v>527071.16</v>
      </c>
    </row>
    <row r="283" spans="1:7" ht="30.75" thickBot="1" x14ac:dyDescent="0.3">
      <c r="A283" s="207" t="s">
        <v>497</v>
      </c>
      <c r="B283" s="206"/>
      <c r="C283" s="206" t="s">
        <v>496</v>
      </c>
      <c r="D283" s="206"/>
      <c r="E283" s="205">
        <v>682066225.42999995</v>
      </c>
      <c r="F283" s="205">
        <v>733812523.39999998</v>
      </c>
      <c r="G283" s="204">
        <v>251574494.99000001</v>
      </c>
    </row>
    <row r="284" spans="1:7" ht="25.5" outlineLevel="2" x14ac:dyDescent="0.25">
      <c r="A284" s="199" t="s">
        <v>536</v>
      </c>
      <c r="B284" s="198"/>
      <c r="C284" s="198" t="s">
        <v>535</v>
      </c>
      <c r="D284" s="198"/>
      <c r="E284" s="197">
        <v>55724995.880000003</v>
      </c>
      <c r="F284" s="197">
        <v>57999145.090000004</v>
      </c>
      <c r="G284" s="196">
        <v>60489396.329999998</v>
      </c>
    </row>
    <row r="285" spans="1:7" ht="25.5" outlineLevel="3" x14ac:dyDescent="0.25">
      <c r="A285" s="195" t="s">
        <v>493</v>
      </c>
      <c r="B285" s="194"/>
      <c r="C285" s="194" t="s">
        <v>534</v>
      </c>
      <c r="D285" s="194"/>
      <c r="E285" s="193">
        <v>50000</v>
      </c>
      <c r="F285" s="193">
        <v>0</v>
      </c>
      <c r="G285" s="192">
        <v>0</v>
      </c>
    </row>
    <row r="286" spans="1:7" outlineLevel="4" x14ac:dyDescent="0.25">
      <c r="A286" s="191" t="s">
        <v>299</v>
      </c>
      <c r="B286" s="190"/>
      <c r="C286" s="190" t="s">
        <v>534</v>
      </c>
      <c r="D286" s="190" t="s">
        <v>296</v>
      </c>
      <c r="E286" s="189">
        <v>50000</v>
      </c>
      <c r="F286" s="189">
        <v>0</v>
      </c>
      <c r="G286" s="188">
        <v>0</v>
      </c>
    </row>
    <row r="287" spans="1:7" outlineLevel="3" x14ac:dyDescent="0.25">
      <c r="A287" s="195" t="s">
        <v>533</v>
      </c>
      <c r="B287" s="194"/>
      <c r="C287" s="194" t="s">
        <v>532</v>
      </c>
      <c r="D287" s="194"/>
      <c r="E287" s="193">
        <v>55395258.280000001</v>
      </c>
      <c r="F287" s="193">
        <v>57719407.490000002</v>
      </c>
      <c r="G287" s="192">
        <v>60209658.729999997</v>
      </c>
    </row>
    <row r="288" spans="1:7" outlineLevel="4" x14ac:dyDescent="0.25">
      <c r="A288" s="191" t="s">
        <v>299</v>
      </c>
      <c r="B288" s="190"/>
      <c r="C288" s="190" t="s">
        <v>532</v>
      </c>
      <c r="D288" s="190" t="s">
        <v>296</v>
      </c>
      <c r="E288" s="189">
        <v>55395258.280000001</v>
      </c>
      <c r="F288" s="189">
        <v>57719407.490000002</v>
      </c>
      <c r="G288" s="188">
        <v>60209658.729999997</v>
      </c>
    </row>
    <row r="289" spans="1:7" ht="25.5" outlineLevel="3" x14ac:dyDescent="0.25">
      <c r="A289" s="195" t="s">
        <v>531</v>
      </c>
      <c r="B289" s="194"/>
      <c r="C289" s="194" t="s">
        <v>529</v>
      </c>
      <c r="D289" s="194"/>
      <c r="E289" s="193">
        <v>279737.59999999998</v>
      </c>
      <c r="F289" s="193">
        <v>279737.59999999998</v>
      </c>
      <c r="G289" s="192">
        <v>279737.59999999998</v>
      </c>
    </row>
    <row r="290" spans="1:7" outlineLevel="4" x14ac:dyDescent="0.25">
      <c r="A290" s="191" t="s">
        <v>299</v>
      </c>
      <c r="B290" s="190"/>
      <c r="C290" s="190" t="s">
        <v>529</v>
      </c>
      <c r="D290" s="190" t="s">
        <v>296</v>
      </c>
      <c r="E290" s="189">
        <v>279737.59999999998</v>
      </c>
      <c r="F290" s="189">
        <v>279737.59999999998</v>
      </c>
      <c r="G290" s="188">
        <v>279737.59999999998</v>
      </c>
    </row>
    <row r="291" spans="1:7" outlineLevel="2" x14ac:dyDescent="0.25">
      <c r="A291" s="199" t="s">
        <v>495</v>
      </c>
      <c r="B291" s="198"/>
      <c r="C291" s="198" t="s">
        <v>494</v>
      </c>
      <c r="D291" s="198"/>
      <c r="E291" s="197">
        <v>109339715.13</v>
      </c>
      <c r="F291" s="197">
        <v>116097216.93000001</v>
      </c>
      <c r="G291" s="196">
        <v>123390968.84999999</v>
      </c>
    </row>
    <row r="292" spans="1:7" ht="25.5" outlineLevel="3" x14ac:dyDescent="0.25">
      <c r="A292" s="195" t="s">
        <v>493</v>
      </c>
      <c r="B292" s="194"/>
      <c r="C292" s="194" t="s">
        <v>492</v>
      </c>
      <c r="D292" s="194"/>
      <c r="E292" s="193">
        <v>50000</v>
      </c>
      <c r="F292" s="193">
        <v>0</v>
      </c>
      <c r="G292" s="192">
        <v>0</v>
      </c>
    </row>
    <row r="293" spans="1:7" outlineLevel="4" x14ac:dyDescent="0.25">
      <c r="A293" s="191" t="s">
        <v>299</v>
      </c>
      <c r="B293" s="190"/>
      <c r="C293" s="190" t="s">
        <v>492</v>
      </c>
      <c r="D293" s="190" t="s">
        <v>296</v>
      </c>
      <c r="E293" s="189">
        <v>50000</v>
      </c>
      <c r="F293" s="189">
        <v>0</v>
      </c>
      <c r="G293" s="188">
        <v>0</v>
      </c>
    </row>
    <row r="294" spans="1:7" ht="25.5" outlineLevel="3" x14ac:dyDescent="0.25">
      <c r="A294" s="195" t="s">
        <v>491</v>
      </c>
      <c r="B294" s="194"/>
      <c r="C294" s="194" t="s">
        <v>490</v>
      </c>
      <c r="D294" s="194"/>
      <c r="E294" s="193">
        <v>32354138.66</v>
      </c>
      <c r="F294" s="193">
        <v>39161640.460000001</v>
      </c>
      <c r="G294" s="192">
        <v>46455392.380000003</v>
      </c>
    </row>
    <row r="295" spans="1:7" outlineLevel="4" x14ac:dyDescent="0.25">
      <c r="A295" s="191" t="s">
        <v>299</v>
      </c>
      <c r="B295" s="190"/>
      <c r="C295" s="190" t="s">
        <v>490</v>
      </c>
      <c r="D295" s="190" t="s">
        <v>296</v>
      </c>
      <c r="E295" s="189">
        <v>32354138.66</v>
      </c>
      <c r="F295" s="189">
        <v>39161640.460000001</v>
      </c>
      <c r="G295" s="188">
        <v>46455392.380000003</v>
      </c>
    </row>
    <row r="296" spans="1:7" outlineLevel="3" x14ac:dyDescent="0.25">
      <c r="A296" s="195" t="s">
        <v>489</v>
      </c>
      <c r="B296" s="194"/>
      <c r="C296" s="194" t="s">
        <v>488</v>
      </c>
      <c r="D296" s="194"/>
      <c r="E296" s="193">
        <v>1009689.4</v>
      </c>
      <c r="F296" s="193">
        <v>1009689.4</v>
      </c>
      <c r="G296" s="192">
        <v>1009689.4</v>
      </c>
    </row>
    <row r="297" spans="1:7" outlineLevel="4" x14ac:dyDescent="0.25">
      <c r="A297" s="191" t="s">
        <v>299</v>
      </c>
      <c r="B297" s="190"/>
      <c r="C297" s="190" t="s">
        <v>488</v>
      </c>
      <c r="D297" s="190" t="s">
        <v>296</v>
      </c>
      <c r="E297" s="189">
        <v>1009689.4</v>
      </c>
      <c r="F297" s="189">
        <v>1009689.4</v>
      </c>
      <c r="G297" s="188">
        <v>1009689.4</v>
      </c>
    </row>
    <row r="298" spans="1:7" outlineLevel="3" x14ac:dyDescent="0.25">
      <c r="A298" s="195" t="s">
        <v>487</v>
      </c>
      <c r="B298" s="194"/>
      <c r="C298" s="194" t="s">
        <v>486</v>
      </c>
      <c r="D298" s="194"/>
      <c r="E298" s="193">
        <v>3339776.3</v>
      </c>
      <c r="F298" s="193">
        <v>3339776.3</v>
      </c>
      <c r="G298" s="192">
        <v>3339776.3</v>
      </c>
    </row>
    <row r="299" spans="1:7" outlineLevel="4" x14ac:dyDescent="0.25">
      <c r="A299" s="191" t="s">
        <v>299</v>
      </c>
      <c r="B299" s="190"/>
      <c r="C299" s="190" t="s">
        <v>486</v>
      </c>
      <c r="D299" s="190" t="s">
        <v>296</v>
      </c>
      <c r="E299" s="189">
        <v>3339776.3</v>
      </c>
      <c r="F299" s="189">
        <v>3339776.3</v>
      </c>
      <c r="G299" s="188">
        <v>3339776.3</v>
      </c>
    </row>
    <row r="300" spans="1:7" ht="25.5" outlineLevel="3" x14ac:dyDescent="0.25">
      <c r="A300" s="195" t="s">
        <v>66</v>
      </c>
      <c r="B300" s="194"/>
      <c r="C300" s="194" t="s">
        <v>485</v>
      </c>
      <c r="D300" s="194"/>
      <c r="E300" s="193">
        <v>47180972</v>
      </c>
      <c r="F300" s="193">
        <v>47180972</v>
      </c>
      <c r="G300" s="192">
        <v>47180972</v>
      </c>
    </row>
    <row r="301" spans="1:7" outlineLevel="4" x14ac:dyDescent="0.25">
      <c r="A301" s="191" t="s">
        <v>299</v>
      </c>
      <c r="B301" s="190"/>
      <c r="C301" s="190" t="s">
        <v>485</v>
      </c>
      <c r="D301" s="190" t="s">
        <v>296</v>
      </c>
      <c r="E301" s="189">
        <v>47180972</v>
      </c>
      <c r="F301" s="189">
        <v>47180972</v>
      </c>
      <c r="G301" s="188">
        <v>47180972</v>
      </c>
    </row>
    <row r="302" spans="1:7" ht="25.5" outlineLevel="3" x14ac:dyDescent="0.25">
      <c r="A302" s="195" t="s">
        <v>484</v>
      </c>
      <c r="B302" s="194"/>
      <c r="C302" s="194" t="s">
        <v>483</v>
      </c>
      <c r="D302" s="194"/>
      <c r="E302" s="193">
        <v>25405138.77</v>
      </c>
      <c r="F302" s="193">
        <v>25405138.77</v>
      </c>
      <c r="G302" s="192">
        <v>25405138.77</v>
      </c>
    </row>
    <row r="303" spans="1:7" outlineLevel="4" x14ac:dyDescent="0.25">
      <c r="A303" s="191" t="s">
        <v>299</v>
      </c>
      <c r="B303" s="190"/>
      <c r="C303" s="190" t="s">
        <v>483</v>
      </c>
      <c r="D303" s="190" t="s">
        <v>296</v>
      </c>
      <c r="E303" s="189">
        <v>25405138.77</v>
      </c>
      <c r="F303" s="189">
        <v>25405138.77</v>
      </c>
      <c r="G303" s="188">
        <v>25405138.77</v>
      </c>
    </row>
    <row r="304" spans="1:7" outlineLevel="2" x14ac:dyDescent="0.25">
      <c r="A304" s="199" t="s">
        <v>482</v>
      </c>
      <c r="B304" s="198"/>
      <c r="C304" s="198" t="s">
        <v>481</v>
      </c>
      <c r="D304" s="198"/>
      <c r="E304" s="197">
        <v>13360258.529999999</v>
      </c>
      <c r="F304" s="197">
        <v>14199767.300000001</v>
      </c>
      <c r="G304" s="196">
        <v>15099240.98</v>
      </c>
    </row>
    <row r="305" spans="1:7" ht="25.5" outlineLevel="3" x14ac:dyDescent="0.25">
      <c r="A305" s="195" t="s">
        <v>480</v>
      </c>
      <c r="B305" s="194"/>
      <c r="C305" s="194" t="s">
        <v>479</v>
      </c>
      <c r="D305" s="194"/>
      <c r="E305" s="193">
        <v>13224661.75</v>
      </c>
      <c r="F305" s="193">
        <v>14064170.52</v>
      </c>
      <c r="G305" s="192">
        <v>14963644.199999999</v>
      </c>
    </row>
    <row r="306" spans="1:7" outlineLevel="4" x14ac:dyDescent="0.25">
      <c r="A306" s="191" t="s">
        <v>299</v>
      </c>
      <c r="B306" s="190"/>
      <c r="C306" s="190" t="s">
        <v>479</v>
      </c>
      <c r="D306" s="190" t="s">
        <v>296</v>
      </c>
      <c r="E306" s="189">
        <v>13224661.75</v>
      </c>
      <c r="F306" s="189">
        <v>14064170.52</v>
      </c>
      <c r="G306" s="188">
        <v>14963644.199999999</v>
      </c>
    </row>
    <row r="307" spans="1:7" outlineLevel="3" x14ac:dyDescent="0.25">
      <c r="A307" s="195" t="s">
        <v>478</v>
      </c>
      <c r="B307" s="194"/>
      <c r="C307" s="194" t="s">
        <v>477</v>
      </c>
      <c r="D307" s="194"/>
      <c r="E307" s="193">
        <v>135596.78</v>
      </c>
      <c r="F307" s="193">
        <v>135596.78</v>
      </c>
      <c r="G307" s="192">
        <v>135596.78</v>
      </c>
    </row>
    <row r="308" spans="1:7" outlineLevel="4" x14ac:dyDescent="0.25">
      <c r="A308" s="191" t="s">
        <v>299</v>
      </c>
      <c r="B308" s="190"/>
      <c r="C308" s="190" t="s">
        <v>477</v>
      </c>
      <c r="D308" s="190" t="s">
        <v>296</v>
      </c>
      <c r="E308" s="189">
        <v>135596.78</v>
      </c>
      <c r="F308" s="189">
        <v>135596.78</v>
      </c>
      <c r="G308" s="188">
        <v>135596.78</v>
      </c>
    </row>
    <row r="309" spans="1:7" outlineLevel="2" x14ac:dyDescent="0.25">
      <c r="A309" s="199" t="s">
        <v>476</v>
      </c>
      <c r="B309" s="198"/>
      <c r="C309" s="198" t="s">
        <v>475</v>
      </c>
      <c r="D309" s="198"/>
      <c r="E309" s="197">
        <v>44073037.159999996</v>
      </c>
      <c r="F309" s="197">
        <v>45799937.170000002</v>
      </c>
      <c r="G309" s="196">
        <v>48863491.090000004</v>
      </c>
    </row>
    <row r="310" spans="1:7" ht="25.5" outlineLevel="3" x14ac:dyDescent="0.25">
      <c r="A310" s="195" t="s">
        <v>474</v>
      </c>
      <c r="B310" s="194"/>
      <c r="C310" s="194" t="s">
        <v>473</v>
      </c>
      <c r="D310" s="194"/>
      <c r="E310" s="193">
        <v>42889270.590000004</v>
      </c>
      <c r="F310" s="193">
        <v>45748587.579999998</v>
      </c>
      <c r="G310" s="192">
        <v>48812141.5</v>
      </c>
    </row>
    <row r="311" spans="1:7" outlineLevel="4" x14ac:dyDescent="0.25">
      <c r="A311" s="191" t="s">
        <v>299</v>
      </c>
      <c r="B311" s="190"/>
      <c r="C311" s="190" t="s">
        <v>473</v>
      </c>
      <c r="D311" s="190" t="s">
        <v>296</v>
      </c>
      <c r="E311" s="189">
        <v>42889270.590000004</v>
      </c>
      <c r="F311" s="189">
        <v>45748587.579999998</v>
      </c>
      <c r="G311" s="188">
        <v>48812141.5</v>
      </c>
    </row>
    <row r="312" spans="1:7" outlineLevel="3" x14ac:dyDescent="0.25">
      <c r="A312" s="195" t="s">
        <v>472</v>
      </c>
      <c r="B312" s="194"/>
      <c r="C312" s="194" t="s">
        <v>471</v>
      </c>
      <c r="D312" s="194"/>
      <c r="E312" s="193">
        <v>51349.59</v>
      </c>
      <c r="F312" s="193">
        <v>51349.59</v>
      </c>
      <c r="G312" s="192">
        <v>51349.59</v>
      </c>
    </row>
    <row r="313" spans="1:7" outlineLevel="4" x14ac:dyDescent="0.25">
      <c r="A313" s="191" t="s">
        <v>299</v>
      </c>
      <c r="B313" s="190"/>
      <c r="C313" s="190" t="s">
        <v>471</v>
      </c>
      <c r="D313" s="190" t="s">
        <v>296</v>
      </c>
      <c r="E313" s="189">
        <v>51349.59</v>
      </c>
      <c r="F313" s="189">
        <v>51349.59</v>
      </c>
      <c r="G313" s="188">
        <v>51349.59</v>
      </c>
    </row>
    <row r="314" spans="1:7" outlineLevel="3" x14ac:dyDescent="0.25">
      <c r="A314" s="195" t="s">
        <v>470</v>
      </c>
      <c r="B314" s="194"/>
      <c r="C314" s="194" t="s">
        <v>469</v>
      </c>
      <c r="D314" s="194"/>
      <c r="E314" s="193">
        <v>1132416.98</v>
      </c>
      <c r="F314" s="193">
        <v>0</v>
      </c>
      <c r="G314" s="192">
        <v>0</v>
      </c>
    </row>
    <row r="315" spans="1:7" outlineLevel="4" x14ac:dyDescent="0.25">
      <c r="A315" s="191" t="s">
        <v>299</v>
      </c>
      <c r="B315" s="190"/>
      <c r="C315" s="190" t="s">
        <v>469</v>
      </c>
      <c r="D315" s="190" t="s">
        <v>296</v>
      </c>
      <c r="E315" s="189">
        <v>1132416.98</v>
      </c>
      <c r="F315" s="189">
        <v>0</v>
      </c>
      <c r="G315" s="188">
        <v>0</v>
      </c>
    </row>
    <row r="316" spans="1:7" outlineLevel="2" x14ac:dyDescent="0.25">
      <c r="A316" s="199" t="s">
        <v>468</v>
      </c>
      <c r="B316" s="198"/>
      <c r="C316" s="198" t="s">
        <v>467</v>
      </c>
      <c r="D316" s="198"/>
      <c r="E316" s="197">
        <v>452936820.99000001</v>
      </c>
      <c r="F316" s="197">
        <v>495985059.17000002</v>
      </c>
      <c r="G316" s="196">
        <v>0</v>
      </c>
    </row>
    <row r="317" spans="1:7" ht="25.5" outlineLevel="3" x14ac:dyDescent="0.25">
      <c r="A317" s="195" t="s">
        <v>466</v>
      </c>
      <c r="B317" s="194"/>
      <c r="C317" s="194" t="s">
        <v>465</v>
      </c>
      <c r="D317" s="194"/>
      <c r="E317" s="193">
        <v>1427620.99</v>
      </c>
      <c r="F317" s="193">
        <v>0</v>
      </c>
      <c r="G317" s="192">
        <v>0</v>
      </c>
    </row>
    <row r="318" spans="1:7" outlineLevel="4" x14ac:dyDescent="0.25">
      <c r="A318" s="191" t="s">
        <v>396</v>
      </c>
      <c r="B318" s="190"/>
      <c r="C318" s="190" t="s">
        <v>465</v>
      </c>
      <c r="D318" s="190" t="s">
        <v>394</v>
      </c>
      <c r="E318" s="189">
        <v>1427620.99</v>
      </c>
      <c r="F318" s="189">
        <v>0</v>
      </c>
      <c r="G318" s="188">
        <v>0</v>
      </c>
    </row>
    <row r="319" spans="1:7" ht="25.5" outlineLevel="3" x14ac:dyDescent="0.25">
      <c r="A319" s="195" t="s">
        <v>464</v>
      </c>
      <c r="B319" s="194"/>
      <c r="C319" s="194" t="s">
        <v>463</v>
      </c>
      <c r="D319" s="194"/>
      <c r="E319" s="193">
        <v>1509200</v>
      </c>
      <c r="F319" s="193">
        <v>0</v>
      </c>
      <c r="G319" s="192">
        <v>0</v>
      </c>
    </row>
    <row r="320" spans="1:7" outlineLevel="4" x14ac:dyDescent="0.25">
      <c r="A320" s="191" t="s">
        <v>343</v>
      </c>
      <c r="B320" s="190"/>
      <c r="C320" s="190" t="s">
        <v>463</v>
      </c>
      <c r="D320" s="190" t="s">
        <v>340</v>
      </c>
      <c r="E320" s="189">
        <v>1509200</v>
      </c>
      <c r="F320" s="189">
        <v>0</v>
      </c>
      <c r="G320" s="188">
        <v>0</v>
      </c>
    </row>
    <row r="321" spans="1:7" outlineLevel="3" x14ac:dyDescent="0.25">
      <c r="A321" s="195" t="s">
        <v>462</v>
      </c>
      <c r="B321" s="194"/>
      <c r="C321" s="194" t="s">
        <v>461</v>
      </c>
      <c r="D321" s="194"/>
      <c r="E321" s="193">
        <v>300000000</v>
      </c>
      <c r="F321" s="193">
        <v>345985059.17000002</v>
      </c>
      <c r="G321" s="192">
        <v>0</v>
      </c>
    </row>
    <row r="322" spans="1:7" outlineLevel="4" x14ac:dyDescent="0.25">
      <c r="A322" s="191" t="s">
        <v>396</v>
      </c>
      <c r="B322" s="190"/>
      <c r="C322" s="190" t="s">
        <v>461</v>
      </c>
      <c r="D322" s="190" t="s">
        <v>394</v>
      </c>
      <c r="E322" s="189">
        <v>300000000</v>
      </c>
      <c r="F322" s="189">
        <v>345985059.17000002</v>
      </c>
      <c r="G322" s="188">
        <v>0</v>
      </c>
    </row>
    <row r="323" spans="1:7" ht="25.5" outlineLevel="3" x14ac:dyDescent="0.25">
      <c r="A323" s="195" t="s">
        <v>460</v>
      </c>
      <c r="B323" s="194"/>
      <c r="C323" s="194" t="s">
        <v>459</v>
      </c>
      <c r="D323" s="194"/>
      <c r="E323" s="193">
        <v>150000000</v>
      </c>
      <c r="F323" s="193">
        <v>150000000</v>
      </c>
      <c r="G323" s="192">
        <v>0</v>
      </c>
    </row>
    <row r="324" spans="1:7" outlineLevel="4" x14ac:dyDescent="0.25">
      <c r="A324" s="191" t="s">
        <v>396</v>
      </c>
      <c r="B324" s="190"/>
      <c r="C324" s="190" t="s">
        <v>459</v>
      </c>
      <c r="D324" s="190" t="s">
        <v>394</v>
      </c>
      <c r="E324" s="189">
        <v>150000000</v>
      </c>
      <c r="F324" s="189">
        <v>150000000</v>
      </c>
      <c r="G324" s="188">
        <v>0</v>
      </c>
    </row>
    <row r="325" spans="1:7" ht="25.5" outlineLevel="2" x14ac:dyDescent="0.25">
      <c r="A325" s="199" t="s">
        <v>458</v>
      </c>
      <c r="B325" s="198"/>
      <c r="C325" s="198" t="s">
        <v>457</v>
      </c>
      <c r="D325" s="198"/>
      <c r="E325" s="197">
        <v>2926242.6</v>
      </c>
      <c r="F325" s="197">
        <v>26242.6</v>
      </c>
      <c r="G325" s="196">
        <v>26242.6</v>
      </c>
    </row>
    <row r="326" spans="1:7" ht="38.25" outlineLevel="3" x14ac:dyDescent="0.25">
      <c r="A326" s="195" t="s">
        <v>456</v>
      </c>
      <c r="B326" s="194"/>
      <c r="C326" s="194" t="s">
        <v>455</v>
      </c>
      <c r="D326" s="194"/>
      <c r="E326" s="193">
        <v>2900000</v>
      </c>
      <c r="F326" s="193">
        <v>0</v>
      </c>
      <c r="G326" s="192">
        <v>0</v>
      </c>
    </row>
    <row r="327" spans="1:7" outlineLevel="4" x14ac:dyDescent="0.25">
      <c r="A327" s="191" t="s">
        <v>343</v>
      </c>
      <c r="B327" s="190"/>
      <c r="C327" s="190" t="s">
        <v>455</v>
      </c>
      <c r="D327" s="190" t="s">
        <v>340</v>
      </c>
      <c r="E327" s="189">
        <v>2900000</v>
      </c>
      <c r="F327" s="189">
        <v>0</v>
      </c>
      <c r="G327" s="188">
        <v>0</v>
      </c>
    </row>
    <row r="328" spans="1:7" outlineLevel="3" x14ac:dyDescent="0.25">
      <c r="A328" s="195" t="s">
        <v>454</v>
      </c>
      <c r="B328" s="194"/>
      <c r="C328" s="194" t="s">
        <v>452</v>
      </c>
      <c r="D328" s="194"/>
      <c r="E328" s="193">
        <v>26242.6</v>
      </c>
      <c r="F328" s="193">
        <v>26242.6</v>
      </c>
      <c r="G328" s="192">
        <v>26242.6</v>
      </c>
    </row>
    <row r="329" spans="1:7" outlineLevel="4" x14ac:dyDescent="0.25">
      <c r="A329" s="191" t="s">
        <v>343</v>
      </c>
      <c r="B329" s="190"/>
      <c r="C329" s="190" t="s">
        <v>452</v>
      </c>
      <c r="D329" s="190" t="s">
        <v>340</v>
      </c>
      <c r="E329" s="189">
        <v>26242.6</v>
      </c>
      <c r="F329" s="189">
        <v>26242.6</v>
      </c>
      <c r="G329" s="188">
        <v>26242.6</v>
      </c>
    </row>
    <row r="330" spans="1:7" outlineLevel="2" x14ac:dyDescent="0.25">
      <c r="A330" s="199" t="s">
        <v>669</v>
      </c>
      <c r="B330" s="198"/>
      <c r="C330" s="198" t="s">
        <v>668</v>
      </c>
      <c r="D330" s="198"/>
      <c r="E330" s="197">
        <v>3555155.14</v>
      </c>
      <c r="F330" s="197">
        <v>3555155.14</v>
      </c>
      <c r="G330" s="196">
        <v>3555155.14</v>
      </c>
    </row>
    <row r="331" spans="1:7" outlineLevel="3" x14ac:dyDescent="0.25">
      <c r="A331" s="195" t="s">
        <v>667</v>
      </c>
      <c r="B331" s="194"/>
      <c r="C331" s="194" t="s">
        <v>666</v>
      </c>
      <c r="D331" s="194"/>
      <c r="E331" s="193">
        <v>63470</v>
      </c>
      <c r="F331" s="193">
        <v>63470</v>
      </c>
      <c r="G331" s="192">
        <v>63470</v>
      </c>
    </row>
    <row r="332" spans="1:7" outlineLevel="4" x14ac:dyDescent="0.25">
      <c r="A332" s="191" t="s">
        <v>343</v>
      </c>
      <c r="B332" s="190"/>
      <c r="C332" s="190" t="s">
        <v>666</v>
      </c>
      <c r="D332" s="190" t="s">
        <v>340</v>
      </c>
      <c r="E332" s="189">
        <v>63470</v>
      </c>
      <c r="F332" s="189">
        <v>63470</v>
      </c>
      <c r="G332" s="188">
        <v>63470</v>
      </c>
    </row>
    <row r="333" spans="1:7" outlineLevel="3" x14ac:dyDescent="0.25">
      <c r="A333" s="195" t="s">
        <v>665</v>
      </c>
      <c r="B333" s="194"/>
      <c r="C333" s="194" t="s">
        <v>664</v>
      </c>
      <c r="D333" s="194"/>
      <c r="E333" s="193">
        <v>2775931</v>
      </c>
      <c r="F333" s="193">
        <v>2775931</v>
      </c>
      <c r="G333" s="192">
        <v>2775931</v>
      </c>
    </row>
    <row r="334" spans="1:7" outlineLevel="4" x14ac:dyDescent="0.25">
      <c r="A334" s="191" t="s">
        <v>343</v>
      </c>
      <c r="B334" s="190"/>
      <c r="C334" s="190" t="s">
        <v>664</v>
      </c>
      <c r="D334" s="190" t="s">
        <v>340</v>
      </c>
      <c r="E334" s="189">
        <v>2775931</v>
      </c>
      <c r="F334" s="189">
        <v>2775931</v>
      </c>
      <c r="G334" s="188">
        <v>2775931</v>
      </c>
    </row>
    <row r="335" spans="1:7" outlineLevel="3" x14ac:dyDescent="0.25">
      <c r="A335" s="195" t="s">
        <v>663</v>
      </c>
      <c r="B335" s="194"/>
      <c r="C335" s="194" t="s">
        <v>662</v>
      </c>
      <c r="D335" s="194"/>
      <c r="E335" s="193">
        <v>3894.8</v>
      </c>
      <c r="F335" s="193">
        <v>3894.8</v>
      </c>
      <c r="G335" s="192">
        <v>3894.8</v>
      </c>
    </row>
    <row r="336" spans="1:7" outlineLevel="4" x14ac:dyDescent="0.25">
      <c r="A336" s="191" t="s">
        <v>343</v>
      </c>
      <c r="B336" s="190"/>
      <c r="C336" s="190" t="s">
        <v>662</v>
      </c>
      <c r="D336" s="190" t="s">
        <v>340</v>
      </c>
      <c r="E336" s="189">
        <v>3894.8</v>
      </c>
      <c r="F336" s="189">
        <v>3894.8</v>
      </c>
      <c r="G336" s="188">
        <v>3894.8</v>
      </c>
    </row>
    <row r="337" spans="1:7" outlineLevel="3" x14ac:dyDescent="0.25">
      <c r="A337" s="195" t="s">
        <v>661</v>
      </c>
      <c r="B337" s="194"/>
      <c r="C337" s="194" t="s">
        <v>660</v>
      </c>
      <c r="D337" s="194"/>
      <c r="E337" s="193">
        <v>291859.34000000003</v>
      </c>
      <c r="F337" s="193">
        <v>291859.34000000003</v>
      </c>
      <c r="G337" s="192">
        <v>291859.34000000003</v>
      </c>
    </row>
    <row r="338" spans="1:7" outlineLevel="4" x14ac:dyDescent="0.25">
      <c r="A338" s="191" t="s">
        <v>343</v>
      </c>
      <c r="B338" s="190"/>
      <c r="C338" s="190" t="s">
        <v>660</v>
      </c>
      <c r="D338" s="190" t="s">
        <v>340</v>
      </c>
      <c r="E338" s="189">
        <v>291859.34000000003</v>
      </c>
      <c r="F338" s="189">
        <v>291859.34000000003</v>
      </c>
      <c r="G338" s="188">
        <v>291859.34000000003</v>
      </c>
    </row>
    <row r="339" spans="1:7" outlineLevel="3" x14ac:dyDescent="0.25">
      <c r="A339" s="195" t="s">
        <v>659</v>
      </c>
      <c r="B339" s="194"/>
      <c r="C339" s="194" t="s">
        <v>658</v>
      </c>
      <c r="D339" s="194"/>
      <c r="E339" s="193">
        <v>420000</v>
      </c>
      <c r="F339" s="193">
        <v>420000</v>
      </c>
      <c r="G339" s="192">
        <v>420000</v>
      </c>
    </row>
    <row r="340" spans="1:7" outlineLevel="4" x14ac:dyDescent="0.25">
      <c r="A340" s="191" t="s">
        <v>343</v>
      </c>
      <c r="B340" s="190"/>
      <c r="C340" s="190" t="s">
        <v>658</v>
      </c>
      <c r="D340" s="190" t="s">
        <v>340</v>
      </c>
      <c r="E340" s="189">
        <v>420000</v>
      </c>
      <c r="F340" s="189">
        <v>420000</v>
      </c>
      <c r="G340" s="188">
        <v>420000</v>
      </c>
    </row>
    <row r="341" spans="1:7" outlineLevel="2" x14ac:dyDescent="0.25">
      <c r="A341" s="199" t="s">
        <v>507</v>
      </c>
      <c r="B341" s="198"/>
      <c r="C341" s="198" t="s">
        <v>506</v>
      </c>
      <c r="D341" s="198"/>
      <c r="E341" s="197">
        <v>150000</v>
      </c>
      <c r="F341" s="197">
        <v>150000</v>
      </c>
      <c r="G341" s="196">
        <v>150000</v>
      </c>
    </row>
    <row r="342" spans="1:7" outlineLevel="3" x14ac:dyDescent="0.25">
      <c r="A342" s="195" t="s">
        <v>505</v>
      </c>
      <c r="B342" s="194"/>
      <c r="C342" s="194" t="s">
        <v>503</v>
      </c>
      <c r="D342" s="194"/>
      <c r="E342" s="193">
        <v>150000</v>
      </c>
      <c r="F342" s="193">
        <v>150000</v>
      </c>
      <c r="G342" s="192">
        <v>150000</v>
      </c>
    </row>
    <row r="343" spans="1:7" outlineLevel="4" x14ac:dyDescent="0.25">
      <c r="A343" s="191" t="s">
        <v>343</v>
      </c>
      <c r="B343" s="190"/>
      <c r="C343" s="190" t="s">
        <v>503</v>
      </c>
      <c r="D343" s="190" t="s">
        <v>340</v>
      </c>
      <c r="E343" s="189">
        <v>150000</v>
      </c>
      <c r="F343" s="189">
        <v>150000</v>
      </c>
      <c r="G343" s="188">
        <v>150000</v>
      </c>
    </row>
    <row r="344" spans="1:7" ht="30.75" thickBot="1" x14ac:dyDescent="0.3">
      <c r="A344" s="207" t="s">
        <v>308</v>
      </c>
      <c r="B344" s="206"/>
      <c r="C344" s="206" t="s">
        <v>307</v>
      </c>
      <c r="D344" s="206"/>
      <c r="E344" s="205">
        <v>164028897.61000001</v>
      </c>
      <c r="F344" s="205">
        <v>154949191.83000001</v>
      </c>
      <c r="G344" s="204">
        <v>151486391.83000001</v>
      </c>
    </row>
    <row r="345" spans="1:7" outlineLevel="1" x14ac:dyDescent="0.25">
      <c r="A345" s="203" t="s">
        <v>328</v>
      </c>
      <c r="B345" s="202"/>
      <c r="C345" s="202" t="s">
        <v>327</v>
      </c>
      <c r="D345" s="202"/>
      <c r="E345" s="201">
        <v>13543608.630000001</v>
      </c>
      <c r="F345" s="201">
        <v>7910056.7000000002</v>
      </c>
      <c r="G345" s="200">
        <v>4447256.7</v>
      </c>
    </row>
    <row r="346" spans="1:7" ht="25.5" outlineLevel="2" x14ac:dyDescent="0.25">
      <c r="A346" s="199" t="s">
        <v>326</v>
      </c>
      <c r="B346" s="198"/>
      <c r="C346" s="198" t="s">
        <v>325</v>
      </c>
      <c r="D346" s="198"/>
      <c r="E346" s="197">
        <v>13543608.630000001</v>
      </c>
      <c r="F346" s="197">
        <v>7910056.7000000002</v>
      </c>
      <c r="G346" s="196">
        <v>4447256.7</v>
      </c>
    </row>
    <row r="347" spans="1:7" outlineLevel="3" x14ac:dyDescent="0.25">
      <c r="A347" s="195" t="s">
        <v>324</v>
      </c>
      <c r="B347" s="194"/>
      <c r="C347" s="194" t="s">
        <v>323</v>
      </c>
      <c r="D347" s="194"/>
      <c r="E347" s="193">
        <v>9096351.9299999997</v>
      </c>
      <c r="F347" s="193">
        <v>3462800</v>
      </c>
      <c r="G347" s="192">
        <v>0</v>
      </c>
    </row>
    <row r="348" spans="1:7" outlineLevel="4" x14ac:dyDescent="0.25">
      <c r="A348" s="191" t="s">
        <v>299</v>
      </c>
      <c r="B348" s="190"/>
      <c r="C348" s="190" t="s">
        <v>323</v>
      </c>
      <c r="D348" s="190" t="s">
        <v>296</v>
      </c>
      <c r="E348" s="189">
        <v>9096351.9299999997</v>
      </c>
      <c r="F348" s="189">
        <v>3462800</v>
      </c>
      <c r="G348" s="188">
        <v>0</v>
      </c>
    </row>
    <row r="349" spans="1:7" ht="25.5" outlineLevel="3" x14ac:dyDescent="0.25">
      <c r="A349" s="195" t="s">
        <v>322</v>
      </c>
      <c r="B349" s="194"/>
      <c r="C349" s="194" t="s">
        <v>321</v>
      </c>
      <c r="D349" s="194"/>
      <c r="E349" s="193">
        <v>1021086.4</v>
      </c>
      <c r="F349" s="193">
        <v>1021086.4</v>
      </c>
      <c r="G349" s="192">
        <v>1021086.4</v>
      </c>
    </row>
    <row r="350" spans="1:7" outlineLevel="4" x14ac:dyDescent="0.25">
      <c r="A350" s="191" t="s">
        <v>299</v>
      </c>
      <c r="B350" s="190"/>
      <c r="C350" s="190" t="s">
        <v>321</v>
      </c>
      <c r="D350" s="190" t="s">
        <v>296</v>
      </c>
      <c r="E350" s="189">
        <v>1021086.4</v>
      </c>
      <c r="F350" s="189">
        <v>1021086.4</v>
      </c>
      <c r="G350" s="188">
        <v>1021086.4</v>
      </c>
    </row>
    <row r="351" spans="1:7" outlineLevel="3" x14ac:dyDescent="0.25">
      <c r="A351" s="195" t="s">
        <v>320</v>
      </c>
      <c r="B351" s="194"/>
      <c r="C351" s="194" t="s">
        <v>319</v>
      </c>
      <c r="D351" s="194"/>
      <c r="E351" s="193">
        <v>3426170.3</v>
      </c>
      <c r="F351" s="193">
        <v>3426170.3</v>
      </c>
      <c r="G351" s="192">
        <v>3426170.3</v>
      </c>
    </row>
    <row r="352" spans="1:7" outlineLevel="4" x14ac:dyDescent="0.25">
      <c r="A352" s="191" t="s">
        <v>299</v>
      </c>
      <c r="B352" s="190"/>
      <c r="C352" s="190" t="s">
        <v>319</v>
      </c>
      <c r="D352" s="190" t="s">
        <v>296</v>
      </c>
      <c r="E352" s="189">
        <v>3426170.3</v>
      </c>
      <c r="F352" s="189">
        <v>3426170.3</v>
      </c>
      <c r="G352" s="188">
        <v>3426170.3</v>
      </c>
    </row>
    <row r="353" spans="1:7" outlineLevel="1" x14ac:dyDescent="0.25">
      <c r="A353" s="203" t="s">
        <v>306</v>
      </c>
      <c r="B353" s="202"/>
      <c r="C353" s="202" t="s">
        <v>305</v>
      </c>
      <c r="D353" s="202"/>
      <c r="E353" s="201">
        <v>150485288.97999999</v>
      </c>
      <c r="F353" s="201">
        <v>147039135.13</v>
      </c>
      <c r="G353" s="200">
        <v>147039135.13</v>
      </c>
    </row>
    <row r="354" spans="1:7" outlineLevel="2" x14ac:dyDescent="0.25">
      <c r="A354" s="199" t="s">
        <v>318</v>
      </c>
      <c r="B354" s="198"/>
      <c r="C354" s="198" t="s">
        <v>317</v>
      </c>
      <c r="D354" s="198"/>
      <c r="E354" s="197">
        <v>106070681.87</v>
      </c>
      <c r="F354" s="197">
        <v>106070681.87</v>
      </c>
      <c r="G354" s="196">
        <v>106070681.87</v>
      </c>
    </row>
    <row r="355" spans="1:7" outlineLevel="3" x14ac:dyDescent="0.25">
      <c r="A355" s="195" t="s">
        <v>316</v>
      </c>
      <c r="B355" s="194"/>
      <c r="C355" s="194" t="s">
        <v>315</v>
      </c>
      <c r="D355" s="194"/>
      <c r="E355" s="193">
        <v>106070681.87</v>
      </c>
      <c r="F355" s="193">
        <v>106070681.87</v>
      </c>
      <c r="G355" s="192">
        <v>106070681.87</v>
      </c>
    </row>
    <row r="356" spans="1:7" outlineLevel="4" x14ac:dyDescent="0.25">
      <c r="A356" s="191" t="s">
        <v>299</v>
      </c>
      <c r="B356" s="190"/>
      <c r="C356" s="190" t="s">
        <v>315</v>
      </c>
      <c r="D356" s="190" t="s">
        <v>296</v>
      </c>
      <c r="E356" s="189">
        <v>106070681.87</v>
      </c>
      <c r="F356" s="189">
        <v>106070681.87</v>
      </c>
      <c r="G356" s="188">
        <v>106070681.87</v>
      </c>
    </row>
    <row r="357" spans="1:7" outlineLevel="2" x14ac:dyDescent="0.25">
      <c r="A357" s="199" t="s">
        <v>314</v>
      </c>
      <c r="B357" s="198"/>
      <c r="C357" s="198" t="s">
        <v>313</v>
      </c>
      <c r="D357" s="198"/>
      <c r="E357" s="197">
        <v>41312719.420000002</v>
      </c>
      <c r="F357" s="197">
        <v>37866565.57</v>
      </c>
      <c r="G357" s="196">
        <v>37866565.57</v>
      </c>
    </row>
    <row r="358" spans="1:7" outlineLevel="3" x14ac:dyDescent="0.25">
      <c r="A358" s="195" t="s">
        <v>312</v>
      </c>
      <c r="B358" s="194"/>
      <c r="C358" s="194" t="s">
        <v>310</v>
      </c>
      <c r="D358" s="194"/>
      <c r="E358" s="193">
        <v>41312719.420000002</v>
      </c>
      <c r="F358" s="193">
        <v>37866565.57</v>
      </c>
      <c r="G358" s="192">
        <v>37866565.57</v>
      </c>
    </row>
    <row r="359" spans="1:7" outlineLevel="4" x14ac:dyDescent="0.25">
      <c r="A359" s="191" t="s">
        <v>299</v>
      </c>
      <c r="B359" s="190"/>
      <c r="C359" s="190" t="s">
        <v>310</v>
      </c>
      <c r="D359" s="190" t="s">
        <v>296</v>
      </c>
      <c r="E359" s="189">
        <v>41312719.420000002</v>
      </c>
      <c r="F359" s="189">
        <v>37866565.57</v>
      </c>
      <c r="G359" s="188">
        <v>37866565.57</v>
      </c>
    </row>
    <row r="360" spans="1:7" ht="38.25" outlineLevel="2" x14ac:dyDescent="0.25">
      <c r="A360" s="199" t="s">
        <v>304</v>
      </c>
      <c r="B360" s="198"/>
      <c r="C360" s="198" t="s">
        <v>303</v>
      </c>
      <c r="D360" s="198"/>
      <c r="E360" s="197">
        <v>3101887.69</v>
      </c>
      <c r="F360" s="197">
        <v>3101887.69</v>
      </c>
      <c r="G360" s="196">
        <v>3101887.69</v>
      </c>
    </row>
    <row r="361" spans="1:7" ht="38.25" outlineLevel="3" x14ac:dyDescent="0.25">
      <c r="A361" s="195" t="s">
        <v>302</v>
      </c>
      <c r="B361" s="194"/>
      <c r="C361" s="194" t="s">
        <v>301</v>
      </c>
      <c r="D361" s="194"/>
      <c r="E361" s="193">
        <v>2016227</v>
      </c>
      <c r="F361" s="193">
        <v>2016227</v>
      </c>
      <c r="G361" s="192">
        <v>2016227</v>
      </c>
    </row>
    <row r="362" spans="1:7" outlineLevel="4" x14ac:dyDescent="0.25">
      <c r="A362" s="191" t="s">
        <v>299</v>
      </c>
      <c r="B362" s="190"/>
      <c r="C362" s="190" t="s">
        <v>301</v>
      </c>
      <c r="D362" s="190" t="s">
        <v>296</v>
      </c>
      <c r="E362" s="189">
        <v>2016227</v>
      </c>
      <c r="F362" s="189">
        <v>2016227</v>
      </c>
      <c r="G362" s="188">
        <v>2016227</v>
      </c>
    </row>
    <row r="363" spans="1:7" ht="38.25" outlineLevel="3" x14ac:dyDescent="0.25">
      <c r="A363" s="195" t="s">
        <v>300</v>
      </c>
      <c r="B363" s="194"/>
      <c r="C363" s="194" t="s">
        <v>297</v>
      </c>
      <c r="D363" s="194"/>
      <c r="E363" s="193">
        <v>1085660.69</v>
      </c>
      <c r="F363" s="193">
        <v>1085660.69</v>
      </c>
      <c r="G363" s="192">
        <v>1085660.69</v>
      </c>
    </row>
    <row r="364" spans="1:7" outlineLevel="4" x14ac:dyDescent="0.25">
      <c r="A364" s="191" t="s">
        <v>299</v>
      </c>
      <c r="B364" s="190"/>
      <c r="C364" s="190" t="s">
        <v>297</v>
      </c>
      <c r="D364" s="190" t="s">
        <v>296</v>
      </c>
      <c r="E364" s="189">
        <v>1085660.69</v>
      </c>
      <c r="F364" s="189">
        <v>1085660.69</v>
      </c>
      <c r="G364" s="188">
        <v>1085660.69</v>
      </c>
    </row>
    <row r="365" spans="1:7" ht="30.75" thickBot="1" x14ac:dyDescent="0.3">
      <c r="A365" s="207" t="s">
        <v>292</v>
      </c>
      <c r="B365" s="206"/>
      <c r="C365" s="206" t="s">
        <v>291</v>
      </c>
      <c r="D365" s="206"/>
      <c r="E365" s="205">
        <v>524215877.94999999</v>
      </c>
      <c r="F365" s="205">
        <v>519230465.36000001</v>
      </c>
      <c r="G365" s="204">
        <v>495653616.35000002</v>
      </c>
    </row>
    <row r="366" spans="1:7" ht="25.5" outlineLevel="1" x14ac:dyDescent="0.25">
      <c r="A366" s="203" t="s">
        <v>290</v>
      </c>
      <c r="B366" s="202"/>
      <c r="C366" s="202" t="s">
        <v>289</v>
      </c>
      <c r="D366" s="202"/>
      <c r="E366" s="201">
        <v>164964539.84</v>
      </c>
      <c r="F366" s="201">
        <v>161093854.93000001</v>
      </c>
      <c r="G366" s="200">
        <v>156421969.62</v>
      </c>
    </row>
    <row r="367" spans="1:7" ht="25.5" outlineLevel="2" x14ac:dyDescent="0.25">
      <c r="A367" s="199" t="s">
        <v>838</v>
      </c>
      <c r="B367" s="198"/>
      <c r="C367" s="198" t="s">
        <v>837</v>
      </c>
      <c r="D367" s="198"/>
      <c r="E367" s="197">
        <v>84924539.010000005</v>
      </c>
      <c r="F367" s="197">
        <v>83715950.450000003</v>
      </c>
      <c r="G367" s="196">
        <v>83836965.140000001</v>
      </c>
    </row>
    <row r="368" spans="1:7" ht="25.5" outlineLevel="3" x14ac:dyDescent="0.25">
      <c r="A368" s="195" t="s">
        <v>969</v>
      </c>
      <c r="B368" s="194"/>
      <c r="C368" s="194" t="s">
        <v>968</v>
      </c>
      <c r="D368" s="194"/>
      <c r="E368" s="193">
        <v>2439969.5499999998</v>
      </c>
      <c r="F368" s="193">
        <v>2439969.5499999998</v>
      </c>
      <c r="G368" s="192">
        <v>2439969.5499999998</v>
      </c>
    </row>
    <row r="369" spans="1:7" ht="38.25" outlineLevel="4" x14ac:dyDescent="0.25">
      <c r="A369" s="191" t="s">
        <v>432</v>
      </c>
      <c r="B369" s="190"/>
      <c r="C369" s="190" t="s">
        <v>968</v>
      </c>
      <c r="D369" s="190" t="s">
        <v>431</v>
      </c>
      <c r="E369" s="189">
        <v>2439969.5499999998</v>
      </c>
      <c r="F369" s="189">
        <v>2439969.5499999998</v>
      </c>
      <c r="G369" s="188">
        <v>2439969.5499999998</v>
      </c>
    </row>
    <row r="370" spans="1:7" ht="25.5" outlineLevel="3" x14ac:dyDescent="0.25">
      <c r="A370" s="195" t="s">
        <v>967</v>
      </c>
      <c r="B370" s="194"/>
      <c r="C370" s="194" t="s">
        <v>966</v>
      </c>
      <c r="D370" s="194"/>
      <c r="E370" s="193">
        <v>568840</v>
      </c>
      <c r="F370" s="193">
        <v>568840</v>
      </c>
      <c r="G370" s="192">
        <v>568840</v>
      </c>
    </row>
    <row r="371" spans="1:7" ht="38.25" outlineLevel="4" x14ac:dyDescent="0.25">
      <c r="A371" s="191" t="s">
        <v>432</v>
      </c>
      <c r="B371" s="190"/>
      <c r="C371" s="190" t="s">
        <v>966</v>
      </c>
      <c r="D371" s="190" t="s">
        <v>431</v>
      </c>
      <c r="E371" s="189">
        <v>73500</v>
      </c>
      <c r="F371" s="189">
        <v>73500</v>
      </c>
      <c r="G371" s="188">
        <v>73500</v>
      </c>
    </row>
    <row r="372" spans="1:7" outlineLevel="4" x14ac:dyDescent="0.25">
      <c r="A372" s="191" t="s">
        <v>343</v>
      </c>
      <c r="B372" s="190"/>
      <c r="C372" s="190" t="s">
        <v>966</v>
      </c>
      <c r="D372" s="190" t="s">
        <v>340</v>
      </c>
      <c r="E372" s="189">
        <v>495340</v>
      </c>
      <c r="F372" s="189">
        <v>495340</v>
      </c>
      <c r="G372" s="188">
        <v>495340</v>
      </c>
    </row>
    <row r="373" spans="1:7" outlineLevel="3" x14ac:dyDescent="0.25">
      <c r="A373" s="195" t="s">
        <v>954</v>
      </c>
      <c r="B373" s="194"/>
      <c r="C373" s="194" t="s">
        <v>965</v>
      </c>
      <c r="D373" s="194"/>
      <c r="E373" s="193">
        <v>65252542.920000002</v>
      </c>
      <c r="F373" s="193">
        <v>65252542.920000002</v>
      </c>
      <c r="G373" s="192">
        <v>65252542.920000002</v>
      </c>
    </row>
    <row r="374" spans="1:7" ht="38.25" outlineLevel="4" x14ac:dyDescent="0.25">
      <c r="A374" s="191" t="s">
        <v>432</v>
      </c>
      <c r="B374" s="190"/>
      <c r="C374" s="190" t="s">
        <v>965</v>
      </c>
      <c r="D374" s="190" t="s">
        <v>431</v>
      </c>
      <c r="E374" s="189">
        <v>65252542.920000002</v>
      </c>
      <c r="F374" s="189">
        <v>65252542.920000002</v>
      </c>
      <c r="G374" s="188">
        <v>65252542.920000002</v>
      </c>
    </row>
    <row r="375" spans="1:7" outlineLevel="3" x14ac:dyDescent="0.25">
      <c r="A375" s="195" t="s">
        <v>952</v>
      </c>
      <c r="B375" s="194"/>
      <c r="C375" s="194" t="s">
        <v>964</v>
      </c>
      <c r="D375" s="194"/>
      <c r="E375" s="193">
        <v>4090490.89</v>
      </c>
      <c r="F375" s="193">
        <v>2713475.89</v>
      </c>
      <c r="G375" s="192">
        <v>2713475.89</v>
      </c>
    </row>
    <row r="376" spans="1:7" ht="38.25" outlineLevel="4" x14ac:dyDescent="0.25">
      <c r="A376" s="191" t="s">
        <v>432</v>
      </c>
      <c r="B376" s="190"/>
      <c r="C376" s="190" t="s">
        <v>964</v>
      </c>
      <c r="D376" s="190" t="s">
        <v>431</v>
      </c>
      <c r="E376" s="189">
        <v>52500</v>
      </c>
      <c r="F376" s="189">
        <v>52500</v>
      </c>
      <c r="G376" s="188">
        <v>52500</v>
      </c>
    </row>
    <row r="377" spans="1:7" outlineLevel="4" x14ac:dyDescent="0.25">
      <c r="A377" s="191" t="s">
        <v>343</v>
      </c>
      <c r="B377" s="190"/>
      <c r="C377" s="190" t="s">
        <v>964</v>
      </c>
      <c r="D377" s="190" t="s">
        <v>340</v>
      </c>
      <c r="E377" s="189">
        <v>4037990.89</v>
      </c>
      <c r="F377" s="189">
        <v>2660975.89</v>
      </c>
      <c r="G377" s="188">
        <v>2660975.89</v>
      </c>
    </row>
    <row r="378" spans="1:7" ht="25.5" outlineLevel="3" x14ac:dyDescent="0.25">
      <c r="A378" s="195" t="s">
        <v>493</v>
      </c>
      <c r="B378" s="194"/>
      <c r="C378" s="194" t="s">
        <v>962</v>
      </c>
      <c r="D378" s="194"/>
      <c r="E378" s="193">
        <v>1000000</v>
      </c>
      <c r="F378" s="193">
        <v>1000000</v>
      </c>
      <c r="G378" s="192">
        <v>1000000</v>
      </c>
    </row>
    <row r="379" spans="1:7" ht="38.25" outlineLevel="4" x14ac:dyDescent="0.25">
      <c r="A379" s="191" t="s">
        <v>432</v>
      </c>
      <c r="B379" s="190"/>
      <c r="C379" s="190" t="s">
        <v>962</v>
      </c>
      <c r="D379" s="190" t="s">
        <v>431</v>
      </c>
      <c r="E379" s="189">
        <v>1000000</v>
      </c>
      <c r="F379" s="189">
        <v>1000000</v>
      </c>
      <c r="G379" s="188">
        <v>1000000</v>
      </c>
    </row>
    <row r="380" spans="1:7" ht="25.5" outlineLevel="3" x14ac:dyDescent="0.25">
      <c r="A380" s="195" t="s">
        <v>960</v>
      </c>
      <c r="B380" s="194"/>
      <c r="C380" s="194" t="s">
        <v>958</v>
      </c>
      <c r="D380" s="194"/>
      <c r="E380" s="193">
        <v>1506.24</v>
      </c>
      <c r="F380" s="193">
        <v>1589.53</v>
      </c>
      <c r="G380" s="192">
        <v>1422.94</v>
      </c>
    </row>
    <row r="381" spans="1:7" outlineLevel="4" x14ac:dyDescent="0.25">
      <c r="A381" s="191" t="s">
        <v>343</v>
      </c>
      <c r="B381" s="190"/>
      <c r="C381" s="190" t="s">
        <v>958</v>
      </c>
      <c r="D381" s="190" t="s">
        <v>340</v>
      </c>
      <c r="E381" s="189">
        <v>1506.24</v>
      </c>
      <c r="F381" s="189">
        <v>1589.53</v>
      </c>
      <c r="G381" s="188">
        <v>1422.94</v>
      </c>
    </row>
    <row r="382" spans="1:7" ht="25.5" outlineLevel="3" x14ac:dyDescent="0.25">
      <c r="A382" s="195" t="s">
        <v>836</v>
      </c>
      <c r="B382" s="194"/>
      <c r="C382" s="194" t="s">
        <v>834</v>
      </c>
      <c r="D382" s="194"/>
      <c r="E382" s="193">
        <v>2919439.41</v>
      </c>
      <c r="F382" s="193">
        <v>3087782.56</v>
      </c>
      <c r="G382" s="192">
        <v>3208963.84</v>
      </c>
    </row>
    <row r="383" spans="1:7" ht="38.25" outlineLevel="4" x14ac:dyDescent="0.25">
      <c r="A383" s="191" t="s">
        <v>432</v>
      </c>
      <c r="B383" s="190"/>
      <c r="C383" s="190" t="s">
        <v>834</v>
      </c>
      <c r="D383" s="190" t="s">
        <v>431</v>
      </c>
      <c r="E383" s="189">
        <v>2570227.36</v>
      </c>
      <c r="F383" s="189">
        <v>2570227.36</v>
      </c>
      <c r="G383" s="188">
        <v>2570227.36</v>
      </c>
    </row>
    <row r="384" spans="1:7" outlineLevel="4" x14ac:dyDescent="0.25">
      <c r="A384" s="191" t="s">
        <v>343</v>
      </c>
      <c r="B384" s="190"/>
      <c r="C384" s="190" t="s">
        <v>834</v>
      </c>
      <c r="D384" s="190" t="s">
        <v>340</v>
      </c>
      <c r="E384" s="189">
        <v>349212.05</v>
      </c>
      <c r="F384" s="189">
        <v>517555.20000000001</v>
      </c>
      <c r="G384" s="188">
        <v>638736.48</v>
      </c>
    </row>
    <row r="385" spans="1:7" ht="38.25" outlineLevel="3" x14ac:dyDescent="0.25">
      <c r="A385" s="195" t="s">
        <v>44</v>
      </c>
      <c r="B385" s="194"/>
      <c r="C385" s="194" t="s">
        <v>935</v>
      </c>
      <c r="D385" s="194"/>
      <c r="E385" s="193">
        <v>35703</v>
      </c>
      <c r="F385" s="193">
        <v>35703</v>
      </c>
      <c r="G385" s="192">
        <v>35703</v>
      </c>
    </row>
    <row r="386" spans="1:7" ht="38.25" outlineLevel="4" x14ac:dyDescent="0.25">
      <c r="A386" s="191" t="s">
        <v>432</v>
      </c>
      <c r="B386" s="190"/>
      <c r="C386" s="190" t="s">
        <v>935</v>
      </c>
      <c r="D386" s="190" t="s">
        <v>431</v>
      </c>
      <c r="E386" s="189">
        <v>35703</v>
      </c>
      <c r="F386" s="189">
        <v>35703</v>
      </c>
      <c r="G386" s="188">
        <v>35703</v>
      </c>
    </row>
    <row r="387" spans="1:7" ht="38.25" outlineLevel="3" x14ac:dyDescent="0.25">
      <c r="A387" s="195" t="s">
        <v>53</v>
      </c>
      <c r="B387" s="194"/>
      <c r="C387" s="194" t="s">
        <v>934</v>
      </c>
      <c r="D387" s="194"/>
      <c r="E387" s="193">
        <v>41055</v>
      </c>
      <c r="F387" s="193">
        <v>41055</v>
      </c>
      <c r="G387" s="192">
        <v>41055</v>
      </c>
    </row>
    <row r="388" spans="1:7" ht="38.25" outlineLevel="4" x14ac:dyDescent="0.25">
      <c r="A388" s="191" t="s">
        <v>432</v>
      </c>
      <c r="B388" s="190"/>
      <c r="C388" s="190" t="s">
        <v>934</v>
      </c>
      <c r="D388" s="190" t="s">
        <v>431</v>
      </c>
      <c r="E388" s="189">
        <v>41055</v>
      </c>
      <c r="F388" s="189">
        <v>41055</v>
      </c>
      <c r="G388" s="188">
        <v>41055</v>
      </c>
    </row>
    <row r="389" spans="1:7" ht="51" outlineLevel="3" x14ac:dyDescent="0.25">
      <c r="A389" s="195" t="s">
        <v>933</v>
      </c>
      <c r="B389" s="194"/>
      <c r="C389" s="194" t="s">
        <v>932</v>
      </c>
      <c r="D389" s="194"/>
      <c r="E389" s="193">
        <v>4319079</v>
      </c>
      <c r="F389" s="193">
        <v>4319079</v>
      </c>
      <c r="G389" s="192">
        <v>4319079</v>
      </c>
    </row>
    <row r="390" spans="1:7" ht="38.25" outlineLevel="4" x14ac:dyDescent="0.25">
      <c r="A390" s="191" t="s">
        <v>432</v>
      </c>
      <c r="B390" s="190"/>
      <c r="C390" s="190" t="s">
        <v>932</v>
      </c>
      <c r="D390" s="190" t="s">
        <v>431</v>
      </c>
      <c r="E390" s="189">
        <v>3460681.07</v>
      </c>
      <c r="F390" s="189">
        <v>3460681.07</v>
      </c>
      <c r="G390" s="188">
        <v>3460681.07</v>
      </c>
    </row>
    <row r="391" spans="1:7" outlineLevel="4" x14ac:dyDescent="0.25">
      <c r="A391" s="191" t="s">
        <v>343</v>
      </c>
      <c r="B391" s="190"/>
      <c r="C391" s="190" t="s">
        <v>932</v>
      </c>
      <c r="D391" s="190" t="s">
        <v>340</v>
      </c>
      <c r="E391" s="189">
        <v>858397.93</v>
      </c>
      <c r="F391" s="189">
        <v>858397.93</v>
      </c>
      <c r="G391" s="188">
        <v>858397.93</v>
      </c>
    </row>
    <row r="392" spans="1:7" ht="51" outlineLevel="3" x14ac:dyDescent="0.25">
      <c r="A392" s="195" t="s">
        <v>931</v>
      </c>
      <c r="B392" s="194"/>
      <c r="C392" s="194" t="s">
        <v>930</v>
      </c>
      <c r="D392" s="194"/>
      <c r="E392" s="193">
        <v>1931920</v>
      </c>
      <c r="F392" s="193">
        <v>1931920</v>
      </c>
      <c r="G392" s="192">
        <v>1931920</v>
      </c>
    </row>
    <row r="393" spans="1:7" ht="38.25" outlineLevel="4" x14ac:dyDescent="0.25">
      <c r="A393" s="191" t="s">
        <v>432</v>
      </c>
      <c r="B393" s="190"/>
      <c r="C393" s="190" t="s">
        <v>930</v>
      </c>
      <c r="D393" s="190" t="s">
        <v>431</v>
      </c>
      <c r="E393" s="189">
        <v>1090552.18</v>
      </c>
      <c r="F393" s="189">
        <v>1090552.18</v>
      </c>
      <c r="G393" s="188">
        <v>1090552.18</v>
      </c>
    </row>
    <row r="394" spans="1:7" outlineLevel="4" x14ac:dyDescent="0.25">
      <c r="A394" s="191" t="s">
        <v>343</v>
      </c>
      <c r="B394" s="190"/>
      <c r="C394" s="190" t="s">
        <v>930</v>
      </c>
      <c r="D394" s="190" t="s">
        <v>340</v>
      </c>
      <c r="E394" s="189">
        <v>841367.82</v>
      </c>
      <c r="F394" s="189">
        <v>841367.82</v>
      </c>
      <c r="G394" s="188">
        <v>841367.82</v>
      </c>
    </row>
    <row r="395" spans="1:7" ht="51" outlineLevel="3" x14ac:dyDescent="0.25">
      <c r="A395" s="195" t="s">
        <v>59</v>
      </c>
      <c r="B395" s="194"/>
      <c r="C395" s="194" t="s">
        <v>929</v>
      </c>
      <c r="D395" s="194"/>
      <c r="E395" s="193">
        <v>6000</v>
      </c>
      <c r="F395" s="193">
        <v>6000</v>
      </c>
      <c r="G395" s="192">
        <v>6000</v>
      </c>
    </row>
    <row r="396" spans="1:7" outlineLevel="4" x14ac:dyDescent="0.25">
      <c r="A396" s="191" t="s">
        <v>343</v>
      </c>
      <c r="B396" s="190"/>
      <c r="C396" s="190" t="s">
        <v>929</v>
      </c>
      <c r="D396" s="190" t="s">
        <v>340</v>
      </c>
      <c r="E396" s="189">
        <v>6000</v>
      </c>
      <c r="F396" s="189">
        <v>6000</v>
      </c>
      <c r="G396" s="188">
        <v>6000</v>
      </c>
    </row>
    <row r="397" spans="1:7" outlineLevel="3" x14ac:dyDescent="0.25">
      <c r="A397" s="195" t="s">
        <v>60</v>
      </c>
      <c r="B397" s="194"/>
      <c r="C397" s="194" t="s">
        <v>928</v>
      </c>
      <c r="D397" s="194"/>
      <c r="E397" s="193">
        <v>878300</v>
      </c>
      <c r="F397" s="193">
        <v>878300</v>
      </c>
      <c r="G397" s="192">
        <v>878300</v>
      </c>
    </row>
    <row r="398" spans="1:7" ht="38.25" outlineLevel="4" x14ac:dyDescent="0.25">
      <c r="A398" s="191" t="s">
        <v>432</v>
      </c>
      <c r="B398" s="190"/>
      <c r="C398" s="190" t="s">
        <v>928</v>
      </c>
      <c r="D398" s="190" t="s">
        <v>431</v>
      </c>
      <c r="E398" s="189">
        <v>843647.41</v>
      </c>
      <c r="F398" s="189">
        <v>843647.41</v>
      </c>
      <c r="G398" s="188">
        <v>843647.41</v>
      </c>
    </row>
    <row r="399" spans="1:7" outlineLevel="4" x14ac:dyDescent="0.25">
      <c r="A399" s="191" t="s">
        <v>343</v>
      </c>
      <c r="B399" s="190"/>
      <c r="C399" s="190" t="s">
        <v>928</v>
      </c>
      <c r="D399" s="190" t="s">
        <v>340</v>
      </c>
      <c r="E399" s="189">
        <v>34652.589999999997</v>
      </c>
      <c r="F399" s="189">
        <v>34652.589999999997</v>
      </c>
      <c r="G399" s="188">
        <v>34652.589999999997</v>
      </c>
    </row>
    <row r="400" spans="1:7" ht="25.5" outlineLevel="3" x14ac:dyDescent="0.25">
      <c r="A400" s="195" t="s">
        <v>62</v>
      </c>
      <c r="B400" s="194"/>
      <c r="C400" s="194" t="s">
        <v>927</v>
      </c>
      <c r="D400" s="194"/>
      <c r="E400" s="193">
        <v>1439693</v>
      </c>
      <c r="F400" s="193">
        <v>1439693</v>
      </c>
      <c r="G400" s="192">
        <v>1439693</v>
      </c>
    </row>
    <row r="401" spans="1:7" ht="38.25" outlineLevel="4" x14ac:dyDescent="0.25">
      <c r="A401" s="191" t="s">
        <v>432</v>
      </c>
      <c r="B401" s="190"/>
      <c r="C401" s="190" t="s">
        <v>927</v>
      </c>
      <c r="D401" s="190" t="s">
        <v>431</v>
      </c>
      <c r="E401" s="189">
        <v>1024880.6</v>
      </c>
      <c r="F401" s="189">
        <v>1024880.6</v>
      </c>
      <c r="G401" s="188">
        <v>1024880.6</v>
      </c>
    </row>
    <row r="402" spans="1:7" outlineLevel="4" x14ac:dyDescent="0.25">
      <c r="A402" s="191" t="s">
        <v>343</v>
      </c>
      <c r="B402" s="190"/>
      <c r="C402" s="190" t="s">
        <v>927</v>
      </c>
      <c r="D402" s="190" t="s">
        <v>340</v>
      </c>
      <c r="E402" s="189">
        <v>414812.4</v>
      </c>
      <c r="F402" s="189">
        <v>414812.4</v>
      </c>
      <c r="G402" s="188">
        <v>414812.4</v>
      </c>
    </row>
    <row r="403" spans="1:7" outlineLevel="2" x14ac:dyDescent="0.25">
      <c r="A403" s="199" t="s">
        <v>288</v>
      </c>
      <c r="B403" s="198"/>
      <c r="C403" s="198" t="s">
        <v>287</v>
      </c>
      <c r="D403" s="198"/>
      <c r="E403" s="197">
        <v>80040000.829999998</v>
      </c>
      <c r="F403" s="197">
        <v>77377904.480000004</v>
      </c>
      <c r="G403" s="196">
        <v>72585004.480000004</v>
      </c>
    </row>
    <row r="404" spans="1:7" outlineLevel="3" x14ac:dyDescent="0.25">
      <c r="A404" s="195" t="s">
        <v>926</v>
      </c>
      <c r="B404" s="194"/>
      <c r="C404" s="194" t="s">
        <v>925</v>
      </c>
      <c r="D404" s="194"/>
      <c r="E404" s="193">
        <v>265746.34999999998</v>
      </c>
      <c r="F404" s="193">
        <v>62250</v>
      </c>
      <c r="G404" s="192">
        <v>62250</v>
      </c>
    </row>
    <row r="405" spans="1:7" outlineLevel="4" x14ac:dyDescent="0.25">
      <c r="A405" s="191" t="s">
        <v>343</v>
      </c>
      <c r="B405" s="190"/>
      <c r="C405" s="190" t="s">
        <v>925</v>
      </c>
      <c r="D405" s="190" t="s">
        <v>340</v>
      </c>
      <c r="E405" s="189">
        <v>80746.350000000006</v>
      </c>
      <c r="F405" s="189">
        <v>62250</v>
      </c>
      <c r="G405" s="188">
        <v>62250</v>
      </c>
    </row>
    <row r="406" spans="1:7" outlineLevel="4" x14ac:dyDescent="0.25">
      <c r="A406" s="191" t="s">
        <v>285</v>
      </c>
      <c r="B406" s="190"/>
      <c r="C406" s="190" t="s">
        <v>925</v>
      </c>
      <c r="D406" s="190" t="s">
        <v>282</v>
      </c>
      <c r="E406" s="189">
        <v>185000</v>
      </c>
      <c r="F406" s="189">
        <v>0</v>
      </c>
      <c r="G406" s="188">
        <v>0</v>
      </c>
    </row>
    <row r="407" spans="1:7" ht="51" outlineLevel="3" x14ac:dyDescent="0.25">
      <c r="A407" s="195" t="s">
        <v>286</v>
      </c>
      <c r="B407" s="194"/>
      <c r="C407" s="194" t="s">
        <v>283</v>
      </c>
      <c r="D407" s="194"/>
      <c r="E407" s="193">
        <v>2400000</v>
      </c>
      <c r="F407" s="193">
        <v>2400000</v>
      </c>
      <c r="G407" s="192">
        <v>2400000</v>
      </c>
    </row>
    <row r="408" spans="1:7" outlineLevel="4" x14ac:dyDescent="0.25">
      <c r="A408" s="191" t="s">
        <v>285</v>
      </c>
      <c r="B408" s="190"/>
      <c r="C408" s="190" t="s">
        <v>283</v>
      </c>
      <c r="D408" s="190" t="s">
        <v>282</v>
      </c>
      <c r="E408" s="189">
        <v>2400000</v>
      </c>
      <c r="F408" s="189">
        <v>2400000</v>
      </c>
      <c r="G408" s="188">
        <v>2400000</v>
      </c>
    </row>
    <row r="409" spans="1:7" ht="38.25" outlineLevel="3" x14ac:dyDescent="0.25">
      <c r="A409" s="195" t="s">
        <v>45</v>
      </c>
      <c r="B409" s="194"/>
      <c r="C409" s="194" t="s">
        <v>408</v>
      </c>
      <c r="D409" s="194"/>
      <c r="E409" s="193">
        <v>1230300</v>
      </c>
      <c r="F409" s="193">
        <v>1230300</v>
      </c>
      <c r="G409" s="192">
        <v>1230300</v>
      </c>
    </row>
    <row r="410" spans="1:7" outlineLevel="4" x14ac:dyDescent="0.25">
      <c r="A410" s="191" t="s">
        <v>363</v>
      </c>
      <c r="B410" s="190"/>
      <c r="C410" s="190" t="s">
        <v>408</v>
      </c>
      <c r="D410" s="190" t="s">
        <v>361</v>
      </c>
      <c r="E410" s="189">
        <v>1230300</v>
      </c>
      <c r="F410" s="189">
        <v>1230300</v>
      </c>
      <c r="G410" s="188">
        <v>1230300</v>
      </c>
    </row>
    <row r="411" spans="1:7" ht="38.25" outlineLevel="3" x14ac:dyDescent="0.25">
      <c r="A411" s="195" t="s">
        <v>53</v>
      </c>
      <c r="B411" s="194"/>
      <c r="C411" s="194" t="s">
        <v>407</v>
      </c>
      <c r="D411" s="194"/>
      <c r="E411" s="193">
        <v>2695945</v>
      </c>
      <c r="F411" s="193">
        <v>2695945</v>
      </c>
      <c r="G411" s="192">
        <v>2695945</v>
      </c>
    </row>
    <row r="412" spans="1:7" outlineLevel="4" x14ac:dyDescent="0.25">
      <c r="A412" s="191" t="s">
        <v>363</v>
      </c>
      <c r="B412" s="190"/>
      <c r="C412" s="190" t="s">
        <v>407</v>
      </c>
      <c r="D412" s="190" t="s">
        <v>361</v>
      </c>
      <c r="E412" s="189">
        <v>2695945</v>
      </c>
      <c r="F412" s="189">
        <v>2695945</v>
      </c>
      <c r="G412" s="188">
        <v>2695945</v>
      </c>
    </row>
    <row r="413" spans="1:7" ht="25.5" outlineLevel="3" x14ac:dyDescent="0.25">
      <c r="A413" s="195" t="s">
        <v>406</v>
      </c>
      <c r="B413" s="194"/>
      <c r="C413" s="194" t="s">
        <v>405</v>
      </c>
      <c r="D413" s="194"/>
      <c r="E413" s="193">
        <v>67103800</v>
      </c>
      <c r="F413" s="193">
        <v>64645200</v>
      </c>
      <c r="G413" s="192">
        <v>59852300</v>
      </c>
    </row>
    <row r="414" spans="1:7" outlineLevel="4" x14ac:dyDescent="0.25">
      <c r="A414" s="191" t="s">
        <v>363</v>
      </c>
      <c r="B414" s="190"/>
      <c r="C414" s="190" t="s">
        <v>405</v>
      </c>
      <c r="D414" s="190" t="s">
        <v>361</v>
      </c>
      <c r="E414" s="189">
        <v>67103800</v>
      </c>
      <c r="F414" s="189">
        <v>64645200</v>
      </c>
      <c r="G414" s="188">
        <v>59852300</v>
      </c>
    </row>
    <row r="415" spans="1:7" ht="38.25" outlineLevel="3" x14ac:dyDescent="0.25">
      <c r="A415" s="195" t="s">
        <v>57</v>
      </c>
      <c r="B415" s="194"/>
      <c r="C415" s="194" t="s">
        <v>404</v>
      </c>
      <c r="D415" s="194"/>
      <c r="E415" s="193">
        <v>571900</v>
      </c>
      <c r="F415" s="193">
        <v>571900</v>
      </c>
      <c r="G415" s="192">
        <v>571900</v>
      </c>
    </row>
    <row r="416" spans="1:7" outlineLevel="4" x14ac:dyDescent="0.25">
      <c r="A416" s="191" t="s">
        <v>363</v>
      </c>
      <c r="B416" s="190"/>
      <c r="C416" s="190" t="s">
        <v>404</v>
      </c>
      <c r="D416" s="190" t="s">
        <v>361</v>
      </c>
      <c r="E416" s="189">
        <v>571900</v>
      </c>
      <c r="F416" s="189">
        <v>571900</v>
      </c>
      <c r="G416" s="188">
        <v>571900</v>
      </c>
    </row>
    <row r="417" spans="1:7" ht="25.5" outlineLevel="3" x14ac:dyDescent="0.25">
      <c r="A417" s="195" t="s">
        <v>924</v>
      </c>
      <c r="B417" s="194"/>
      <c r="C417" s="194" t="s">
        <v>923</v>
      </c>
      <c r="D417" s="194"/>
      <c r="E417" s="193">
        <v>469200</v>
      </c>
      <c r="F417" s="193">
        <v>469200</v>
      </c>
      <c r="G417" s="192">
        <v>469200</v>
      </c>
    </row>
    <row r="418" spans="1:7" outlineLevel="4" x14ac:dyDescent="0.25">
      <c r="A418" s="191" t="s">
        <v>363</v>
      </c>
      <c r="B418" s="190"/>
      <c r="C418" s="190" t="s">
        <v>923</v>
      </c>
      <c r="D418" s="190" t="s">
        <v>361</v>
      </c>
      <c r="E418" s="189">
        <v>469200</v>
      </c>
      <c r="F418" s="189">
        <v>469200</v>
      </c>
      <c r="G418" s="188">
        <v>469200</v>
      </c>
    </row>
    <row r="419" spans="1:7" outlineLevel="3" x14ac:dyDescent="0.25">
      <c r="A419" s="195" t="s">
        <v>445</v>
      </c>
      <c r="B419" s="194"/>
      <c r="C419" s="194" t="s">
        <v>448</v>
      </c>
      <c r="D419" s="194"/>
      <c r="E419" s="193">
        <v>5303109.4800000004</v>
      </c>
      <c r="F419" s="193">
        <v>5303109.4800000004</v>
      </c>
      <c r="G419" s="192">
        <v>5303109.4800000004</v>
      </c>
    </row>
    <row r="420" spans="1:7" outlineLevel="4" x14ac:dyDescent="0.25">
      <c r="A420" s="191" t="s">
        <v>363</v>
      </c>
      <c r="B420" s="190"/>
      <c r="C420" s="190" t="s">
        <v>448</v>
      </c>
      <c r="D420" s="190" t="s">
        <v>361</v>
      </c>
      <c r="E420" s="189">
        <v>5303109.4800000004</v>
      </c>
      <c r="F420" s="189">
        <v>5303109.4800000004</v>
      </c>
      <c r="G420" s="188">
        <v>5303109.4800000004</v>
      </c>
    </row>
    <row r="421" spans="1:7" ht="25.5" outlineLevel="1" x14ac:dyDescent="0.25">
      <c r="A421" s="203" t="s">
        <v>922</v>
      </c>
      <c r="B421" s="202"/>
      <c r="C421" s="202" t="s">
        <v>921</v>
      </c>
      <c r="D421" s="202"/>
      <c r="E421" s="201">
        <v>86867703.010000005</v>
      </c>
      <c r="F421" s="201">
        <v>86817703.010000005</v>
      </c>
      <c r="G421" s="200">
        <v>86817703.010000005</v>
      </c>
    </row>
    <row r="422" spans="1:7" outlineLevel="2" x14ac:dyDescent="0.25">
      <c r="A422" s="199" t="s">
        <v>920</v>
      </c>
      <c r="B422" s="198"/>
      <c r="C422" s="198" t="s">
        <v>919</v>
      </c>
      <c r="D422" s="198"/>
      <c r="E422" s="197">
        <v>86867703.010000005</v>
      </c>
      <c r="F422" s="197">
        <v>86817703.010000005</v>
      </c>
      <c r="G422" s="196">
        <v>86817703.010000005</v>
      </c>
    </row>
    <row r="423" spans="1:7" outlineLevel="3" x14ac:dyDescent="0.25">
      <c r="A423" s="195" t="s">
        <v>918</v>
      </c>
      <c r="B423" s="194"/>
      <c r="C423" s="194" t="s">
        <v>917</v>
      </c>
      <c r="D423" s="194"/>
      <c r="E423" s="193">
        <v>86867703.010000005</v>
      </c>
      <c r="F423" s="193">
        <v>86817703.010000005</v>
      </c>
      <c r="G423" s="192">
        <v>86817703.010000005</v>
      </c>
    </row>
    <row r="424" spans="1:7" ht="38.25" outlineLevel="4" x14ac:dyDescent="0.25">
      <c r="A424" s="191" t="s">
        <v>432</v>
      </c>
      <c r="B424" s="190"/>
      <c r="C424" s="190" t="s">
        <v>917</v>
      </c>
      <c r="D424" s="190" t="s">
        <v>431</v>
      </c>
      <c r="E424" s="189">
        <v>80921016.640000001</v>
      </c>
      <c r="F424" s="189">
        <v>80921016.640000001</v>
      </c>
      <c r="G424" s="188">
        <v>80921016.640000001</v>
      </c>
    </row>
    <row r="425" spans="1:7" outlineLevel="4" x14ac:dyDescent="0.25">
      <c r="A425" s="191" t="s">
        <v>343</v>
      </c>
      <c r="B425" s="190"/>
      <c r="C425" s="190" t="s">
        <v>917</v>
      </c>
      <c r="D425" s="190" t="s">
        <v>340</v>
      </c>
      <c r="E425" s="189">
        <v>5916272.3700000001</v>
      </c>
      <c r="F425" s="189">
        <v>5866272.3700000001</v>
      </c>
      <c r="G425" s="188">
        <v>5866272.3700000001</v>
      </c>
    </row>
    <row r="426" spans="1:7" outlineLevel="4" x14ac:dyDescent="0.25">
      <c r="A426" s="191" t="s">
        <v>285</v>
      </c>
      <c r="B426" s="190"/>
      <c r="C426" s="190" t="s">
        <v>917</v>
      </c>
      <c r="D426" s="190" t="s">
        <v>282</v>
      </c>
      <c r="E426" s="189">
        <v>30414</v>
      </c>
      <c r="F426" s="189">
        <v>30414</v>
      </c>
      <c r="G426" s="188">
        <v>30414</v>
      </c>
    </row>
    <row r="427" spans="1:7" ht="25.5" outlineLevel="1" x14ac:dyDescent="0.25">
      <c r="A427" s="203" t="s">
        <v>916</v>
      </c>
      <c r="B427" s="202"/>
      <c r="C427" s="202" t="s">
        <v>915</v>
      </c>
      <c r="D427" s="202"/>
      <c r="E427" s="201">
        <v>5687239</v>
      </c>
      <c r="F427" s="201">
        <v>5687239</v>
      </c>
      <c r="G427" s="200">
        <v>5687239</v>
      </c>
    </row>
    <row r="428" spans="1:7" outlineLevel="2" x14ac:dyDescent="0.25">
      <c r="A428" s="199" t="s">
        <v>914</v>
      </c>
      <c r="B428" s="198"/>
      <c r="C428" s="198" t="s">
        <v>913</v>
      </c>
      <c r="D428" s="198"/>
      <c r="E428" s="197">
        <v>5687239</v>
      </c>
      <c r="F428" s="197">
        <v>5687239</v>
      </c>
      <c r="G428" s="196">
        <v>5687239</v>
      </c>
    </row>
    <row r="429" spans="1:7" outlineLevel="3" x14ac:dyDescent="0.25">
      <c r="A429" s="195" t="s">
        <v>912</v>
      </c>
      <c r="B429" s="194"/>
      <c r="C429" s="194" t="s">
        <v>911</v>
      </c>
      <c r="D429" s="194"/>
      <c r="E429" s="193">
        <v>5687239</v>
      </c>
      <c r="F429" s="193">
        <v>5687239</v>
      </c>
      <c r="G429" s="192">
        <v>5687239</v>
      </c>
    </row>
    <row r="430" spans="1:7" ht="38.25" outlineLevel="4" x14ac:dyDescent="0.25">
      <c r="A430" s="191" t="s">
        <v>432</v>
      </c>
      <c r="B430" s="190"/>
      <c r="C430" s="190" t="s">
        <v>911</v>
      </c>
      <c r="D430" s="190" t="s">
        <v>431</v>
      </c>
      <c r="E430" s="189">
        <v>4307073.29</v>
      </c>
      <c r="F430" s="189">
        <v>4307073.29</v>
      </c>
      <c r="G430" s="188">
        <v>4307073.29</v>
      </c>
    </row>
    <row r="431" spans="1:7" outlineLevel="4" x14ac:dyDescent="0.25">
      <c r="A431" s="191" t="s">
        <v>343</v>
      </c>
      <c r="B431" s="190"/>
      <c r="C431" s="190" t="s">
        <v>911</v>
      </c>
      <c r="D431" s="190" t="s">
        <v>340</v>
      </c>
      <c r="E431" s="189">
        <v>1380165.71</v>
      </c>
      <c r="F431" s="189">
        <v>1380165.71</v>
      </c>
      <c r="G431" s="188">
        <v>1380165.71</v>
      </c>
    </row>
    <row r="432" spans="1:7" ht="38.25" outlineLevel="1" x14ac:dyDescent="0.25">
      <c r="A432" s="203" t="s">
        <v>910</v>
      </c>
      <c r="B432" s="202"/>
      <c r="C432" s="202" t="s">
        <v>909</v>
      </c>
      <c r="D432" s="202"/>
      <c r="E432" s="201">
        <v>266696396.09999999</v>
      </c>
      <c r="F432" s="201">
        <v>265631668.41999999</v>
      </c>
      <c r="G432" s="200">
        <v>246726704.72</v>
      </c>
    </row>
    <row r="433" spans="1:7" ht="38.25" outlineLevel="2" x14ac:dyDescent="0.25">
      <c r="A433" s="199" t="s">
        <v>908</v>
      </c>
      <c r="B433" s="198"/>
      <c r="C433" s="198" t="s">
        <v>907</v>
      </c>
      <c r="D433" s="198"/>
      <c r="E433" s="197">
        <v>139237840.75999999</v>
      </c>
      <c r="F433" s="197">
        <v>138273113.08000001</v>
      </c>
      <c r="G433" s="196">
        <v>130477816.05</v>
      </c>
    </row>
    <row r="434" spans="1:7" ht="25.5" outlineLevel="3" x14ac:dyDescent="0.25">
      <c r="A434" s="195" t="s">
        <v>493</v>
      </c>
      <c r="B434" s="194"/>
      <c r="C434" s="194" t="s">
        <v>906</v>
      </c>
      <c r="D434" s="194"/>
      <c r="E434" s="193">
        <v>50000</v>
      </c>
      <c r="F434" s="193">
        <v>0</v>
      </c>
      <c r="G434" s="192">
        <v>0</v>
      </c>
    </row>
    <row r="435" spans="1:7" ht="38.25" outlineLevel="4" x14ac:dyDescent="0.25">
      <c r="A435" s="191" t="s">
        <v>432</v>
      </c>
      <c r="B435" s="190"/>
      <c r="C435" s="190" t="s">
        <v>906</v>
      </c>
      <c r="D435" s="190" t="s">
        <v>431</v>
      </c>
      <c r="E435" s="189">
        <v>50000</v>
      </c>
      <c r="F435" s="189">
        <v>0</v>
      </c>
      <c r="G435" s="188">
        <v>0</v>
      </c>
    </row>
    <row r="436" spans="1:7" outlineLevel="3" x14ac:dyDescent="0.25">
      <c r="A436" s="195" t="s">
        <v>905</v>
      </c>
      <c r="B436" s="194"/>
      <c r="C436" s="194" t="s">
        <v>904</v>
      </c>
      <c r="D436" s="194"/>
      <c r="E436" s="193">
        <v>98901714.340000004</v>
      </c>
      <c r="F436" s="193">
        <v>98901714.340000004</v>
      </c>
      <c r="G436" s="192">
        <v>98901714.340000004</v>
      </c>
    </row>
    <row r="437" spans="1:7" ht="38.25" outlineLevel="4" x14ac:dyDescent="0.25">
      <c r="A437" s="191" t="s">
        <v>432</v>
      </c>
      <c r="B437" s="190"/>
      <c r="C437" s="190" t="s">
        <v>904</v>
      </c>
      <c r="D437" s="190" t="s">
        <v>431</v>
      </c>
      <c r="E437" s="189">
        <v>98770397.340000004</v>
      </c>
      <c r="F437" s="189">
        <v>98770397.340000004</v>
      </c>
      <c r="G437" s="188">
        <v>98770397.340000004</v>
      </c>
    </row>
    <row r="438" spans="1:7" outlineLevel="4" x14ac:dyDescent="0.25">
      <c r="A438" s="191" t="s">
        <v>285</v>
      </c>
      <c r="B438" s="190"/>
      <c r="C438" s="190" t="s">
        <v>904</v>
      </c>
      <c r="D438" s="190" t="s">
        <v>282</v>
      </c>
      <c r="E438" s="189">
        <v>131317</v>
      </c>
      <c r="F438" s="189">
        <v>131317</v>
      </c>
      <c r="G438" s="188">
        <v>131317</v>
      </c>
    </row>
    <row r="439" spans="1:7" outlineLevel="3" x14ac:dyDescent="0.25">
      <c r="A439" s="195" t="s">
        <v>903</v>
      </c>
      <c r="B439" s="194"/>
      <c r="C439" s="194" t="s">
        <v>902</v>
      </c>
      <c r="D439" s="194"/>
      <c r="E439" s="193">
        <v>40286126.420000002</v>
      </c>
      <c r="F439" s="193">
        <v>39371398.740000002</v>
      </c>
      <c r="G439" s="192">
        <v>31576101.710000001</v>
      </c>
    </row>
    <row r="440" spans="1:7" ht="38.25" outlineLevel="4" x14ac:dyDescent="0.25">
      <c r="A440" s="191" t="s">
        <v>432</v>
      </c>
      <c r="B440" s="190"/>
      <c r="C440" s="190" t="s">
        <v>902</v>
      </c>
      <c r="D440" s="190" t="s">
        <v>431</v>
      </c>
      <c r="E440" s="189">
        <v>101066.67</v>
      </c>
      <c r="F440" s="189">
        <v>101066.67</v>
      </c>
      <c r="G440" s="188">
        <v>101066.67</v>
      </c>
    </row>
    <row r="441" spans="1:7" outlineLevel="4" x14ac:dyDescent="0.25">
      <c r="A441" s="191" t="s">
        <v>343</v>
      </c>
      <c r="B441" s="190"/>
      <c r="C441" s="190" t="s">
        <v>902</v>
      </c>
      <c r="D441" s="190" t="s">
        <v>340</v>
      </c>
      <c r="E441" s="189">
        <v>39123486.07</v>
      </c>
      <c r="F441" s="189">
        <v>38873172.07</v>
      </c>
      <c r="G441" s="188">
        <v>31077875.039999999</v>
      </c>
    </row>
    <row r="442" spans="1:7" outlineLevel="4" x14ac:dyDescent="0.25">
      <c r="A442" s="191" t="s">
        <v>285</v>
      </c>
      <c r="B442" s="190"/>
      <c r="C442" s="190" t="s">
        <v>902</v>
      </c>
      <c r="D442" s="190" t="s">
        <v>282</v>
      </c>
      <c r="E442" s="189">
        <v>1061573.68</v>
      </c>
      <c r="F442" s="189">
        <v>397160</v>
      </c>
      <c r="G442" s="188">
        <v>397160</v>
      </c>
    </row>
    <row r="443" spans="1:7" ht="25.5" outlineLevel="2" x14ac:dyDescent="0.25">
      <c r="A443" s="199" t="s">
        <v>901</v>
      </c>
      <c r="B443" s="198"/>
      <c r="C443" s="198" t="s">
        <v>900</v>
      </c>
      <c r="D443" s="198"/>
      <c r="E443" s="197">
        <v>127458555.34</v>
      </c>
      <c r="F443" s="197">
        <v>127358555.34</v>
      </c>
      <c r="G443" s="196">
        <v>116248888.67</v>
      </c>
    </row>
    <row r="444" spans="1:7" ht="25.5" outlineLevel="3" x14ac:dyDescent="0.25">
      <c r="A444" s="195" t="s">
        <v>493</v>
      </c>
      <c r="B444" s="194"/>
      <c r="C444" s="194" t="s">
        <v>899</v>
      </c>
      <c r="D444" s="194"/>
      <c r="E444" s="193">
        <v>100000</v>
      </c>
      <c r="F444" s="193">
        <v>0</v>
      </c>
      <c r="G444" s="192">
        <v>0</v>
      </c>
    </row>
    <row r="445" spans="1:7" ht="38.25" outlineLevel="4" x14ac:dyDescent="0.25">
      <c r="A445" s="191" t="s">
        <v>432</v>
      </c>
      <c r="B445" s="190"/>
      <c r="C445" s="190" t="s">
        <v>899</v>
      </c>
      <c r="D445" s="190" t="s">
        <v>431</v>
      </c>
      <c r="E445" s="189">
        <v>100000</v>
      </c>
      <c r="F445" s="189">
        <v>0</v>
      </c>
      <c r="G445" s="188">
        <v>0</v>
      </c>
    </row>
    <row r="446" spans="1:7" outlineLevel="3" x14ac:dyDescent="0.25">
      <c r="A446" s="195" t="s">
        <v>898</v>
      </c>
      <c r="B446" s="194"/>
      <c r="C446" s="194" t="s">
        <v>897</v>
      </c>
      <c r="D446" s="194"/>
      <c r="E446" s="193">
        <v>110326850.17</v>
      </c>
      <c r="F446" s="193">
        <v>110326850.17</v>
      </c>
      <c r="G446" s="192">
        <v>110326850.17</v>
      </c>
    </row>
    <row r="447" spans="1:7" ht="38.25" outlineLevel="4" x14ac:dyDescent="0.25">
      <c r="A447" s="191" t="s">
        <v>432</v>
      </c>
      <c r="B447" s="190"/>
      <c r="C447" s="190" t="s">
        <v>897</v>
      </c>
      <c r="D447" s="190" t="s">
        <v>431</v>
      </c>
      <c r="E447" s="189">
        <v>110326850.17</v>
      </c>
      <c r="F447" s="189">
        <v>110326850.17</v>
      </c>
      <c r="G447" s="188">
        <v>110326850.17</v>
      </c>
    </row>
    <row r="448" spans="1:7" ht="25.5" outlineLevel="3" x14ac:dyDescent="0.25">
      <c r="A448" s="195" t="s">
        <v>896</v>
      </c>
      <c r="B448" s="194"/>
      <c r="C448" s="194" t="s">
        <v>895</v>
      </c>
      <c r="D448" s="194"/>
      <c r="E448" s="193">
        <v>17031705.170000002</v>
      </c>
      <c r="F448" s="193">
        <v>17031705.170000002</v>
      </c>
      <c r="G448" s="192">
        <v>5922038.5</v>
      </c>
    </row>
    <row r="449" spans="1:7" outlineLevel="4" x14ac:dyDescent="0.25">
      <c r="A449" s="191" t="s">
        <v>343</v>
      </c>
      <c r="B449" s="190"/>
      <c r="C449" s="190" t="s">
        <v>895</v>
      </c>
      <c r="D449" s="190" t="s">
        <v>340</v>
      </c>
      <c r="E449" s="189">
        <v>17031705.170000002</v>
      </c>
      <c r="F449" s="189">
        <v>17031705.170000002</v>
      </c>
      <c r="G449" s="188">
        <v>5922038.5</v>
      </c>
    </row>
    <row r="450" spans="1:7" ht="30.75" thickBot="1" x14ac:dyDescent="0.3">
      <c r="A450" s="207" t="s">
        <v>278</v>
      </c>
      <c r="B450" s="206"/>
      <c r="C450" s="206" t="s">
        <v>277</v>
      </c>
      <c r="D450" s="206"/>
      <c r="E450" s="205">
        <v>32597111.079999998</v>
      </c>
      <c r="F450" s="205">
        <v>49273446.539999999</v>
      </c>
      <c r="G450" s="204">
        <v>52673031.490000002</v>
      </c>
    </row>
    <row r="451" spans="1:7" ht="25.5" outlineLevel="1" x14ac:dyDescent="0.25">
      <c r="A451" s="203" t="s">
        <v>276</v>
      </c>
      <c r="B451" s="202"/>
      <c r="C451" s="202" t="s">
        <v>275</v>
      </c>
      <c r="D451" s="202"/>
      <c r="E451" s="201">
        <v>32597111.079999998</v>
      </c>
      <c r="F451" s="201">
        <v>49273446.539999999</v>
      </c>
      <c r="G451" s="200">
        <v>52673031.490000002</v>
      </c>
    </row>
    <row r="452" spans="1:7" outlineLevel="2" x14ac:dyDescent="0.25">
      <c r="A452" s="199" t="s">
        <v>274</v>
      </c>
      <c r="B452" s="198"/>
      <c r="C452" s="198" t="s">
        <v>273</v>
      </c>
      <c r="D452" s="198"/>
      <c r="E452" s="197">
        <v>32597111.079999998</v>
      </c>
      <c r="F452" s="197">
        <v>49273446.539999999</v>
      </c>
      <c r="G452" s="196">
        <v>52673031.490000002</v>
      </c>
    </row>
    <row r="453" spans="1:7" outlineLevel="3" x14ac:dyDescent="0.25">
      <c r="A453" s="195" t="s">
        <v>272</v>
      </c>
      <c r="B453" s="194"/>
      <c r="C453" s="194" t="s">
        <v>271</v>
      </c>
      <c r="D453" s="194"/>
      <c r="E453" s="193">
        <v>32333994.16</v>
      </c>
      <c r="F453" s="193">
        <v>49085700.149999999</v>
      </c>
      <c r="G453" s="192">
        <v>52547509.090000004</v>
      </c>
    </row>
    <row r="454" spans="1:7" outlineLevel="4" x14ac:dyDescent="0.25">
      <c r="A454" s="191" t="s">
        <v>269</v>
      </c>
      <c r="B454" s="190"/>
      <c r="C454" s="190" t="s">
        <v>271</v>
      </c>
      <c r="D454" s="190" t="s">
        <v>266</v>
      </c>
      <c r="E454" s="189">
        <v>32333994.16</v>
      </c>
      <c r="F454" s="189">
        <v>49085700.149999999</v>
      </c>
      <c r="G454" s="188">
        <v>52547509.090000004</v>
      </c>
    </row>
    <row r="455" spans="1:7" outlineLevel="3" x14ac:dyDescent="0.25">
      <c r="A455" s="195" t="s">
        <v>270</v>
      </c>
      <c r="B455" s="194"/>
      <c r="C455" s="194" t="s">
        <v>267</v>
      </c>
      <c r="D455" s="194"/>
      <c r="E455" s="193">
        <v>263116.92</v>
      </c>
      <c r="F455" s="193">
        <v>187746.39</v>
      </c>
      <c r="G455" s="192">
        <v>125522.4</v>
      </c>
    </row>
    <row r="456" spans="1:7" outlineLevel="4" x14ac:dyDescent="0.25">
      <c r="A456" s="191" t="s">
        <v>269</v>
      </c>
      <c r="B456" s="190"/>
      <c r="C456" s="190" t="s">
        <v>267</v>
      </c>
      <c r="D456" s="190" t="s">
        <v>266</v>
      </c>
      <c r="E456" s="189">
        <v>263116.92</v>
      </c>
      <c r="F456" s="189">
        <v>187746.39</v>
      </c>
      <c r="G456" s="188">
        <v>125522.4</v>
      </c>
    </row>
    <row r="457" spans="1:7" ht="30.75" thickBot="1" x14ac:dyDescent="0.3">
      <c r="A457" s="207" t="s">
        <v>894</v>
      </c>
      <c r="B457" s="206"/>
      <c r="C457" s="206" t="s">
        <v>893</v>
      </c>
      <c r="D457" s="206"/>
      <c r="E457" s="205">
        <v>24099595.82</v>
      </c>
      <c r="F457" s="205">
        <v>15115468.390000001</v>
      </c>
      <c r="G457" s="204">
        <v>15115468.390000001</v>
      </c>
    </row>
    <row r="458" spans="1:7" outlineLevel="2" x14ac:dyDescent="0.25">
      <c r="A458" s="199" t="s">
        <v>892</v>
      </c>
      <c r="B458" s="198"/>
      <c r="C458" s="198" t="s">
        <v>891</v>
      </c>
      <c r="D458" s="198"/>
      <c r="E458" s="197">
        <v>20569326.77</v>
      </c>
      <c r="F458" s="197">
        <v>13948505.189999999</v>
      </c>
      <c r="G458" s="196">
        <v>13948505.189999999</v>
      </c>
    </row>
    <row r="459" spans="1:7" outlineLevel="3" x14ac:dyDescent="0.25">
      <c r="A459" s="195" t="s">
        <v>890</v>
      </c>
      <c r="B459" s="194"/>
      <c r="C459" s="194" t="s">
        <v>889</v>
      </c>
      <c r="D459" s="194"/>
      <c r="E459" s="193">
        <v>120000</v>
      </c>
      <c r="F459" s="193">
        <v>120000</v>
      </c>
      <c r="G459" s="192">
        <v>120000</v>
      </c>
    </row>
    <row r="460" spans="1:7" outlineLevel="4" x14ac:dyDescent="0.25">
      <c r="A460" s="191" t="s">
        <v>343</v>
      </c>
      <c r="B460" s="190"/>
      <c r="C460" s="190" t="s">
        <v>889</v>
      </c>
      <c r="D460" s="190" t="s">
        <v>340</v>
      </c>
      <c r="E460" s="189">
        <v>120000</v>
      </c>
      <c r="F460" s="189">
        <v>120000</v>
      </c>
      <c r="G460" s="188">
        <v>120000</v>
      </c>
    </row>
    <row r="461" spans="1:7" outlineLevel="3" x14ac:dyDescent="0.25">
      <c r="A461" s="195" t="s">
        <v>888</v>
      </c>
      <c r="B461" s="194"/>
      <c r="C461" s="194" t="s">
        <v>887</v>
      </c>
      <c r="D461" s="194"/>
      <c r="E461" s="193">
        <v>11912170.5</v>
      </c>
      <c r="F461" s="193">
        <v>12112152.92</v>
      </c>
      <c r="G461" s="192">
        <v>12112152.92</v>
      </c>
    </row>
    <row r="462" spans="1:7" outlineLevel="4" x14ac:dyDescent="0.25">
      <c r="A462" s="191" t="s">
        <v>343</v>
      </c>
      <c r="B462" s="190"/>
      <c r="C462" s="190" t="s">
        <v>887</v>
      </c>
      <c r="D462" s="190" t="s">
        <v>340</v>
      </c>
      <c r="E462" s="189">
        <v>11912170.5</v>
      </c>
      <c r="F462" s="189">
        <v>12112152.92</v>
      </c>
      <c r="G462" s="188">
        <v>12112152.92</v>
      </c>
    </row>
    <row r="463" spans="1:7" ht="25.5" outlineLevel="3" x14ac:dyDescent="0.25">
      <c r="A463" s="195" t="s">
        <v>886</v>
      </c>
      <c r="B463" s="194"/>
      <c r="C463" s="194" t="s">
        <v>885</v>
      </c>
      <c r="D463" s="194"/>
      <c r="E463" s="193">
        <v>230000</v>
      </c>
      <c r="F463" s="193">
        <v>230000</v>
      </c>
      <c r="G463" s="192">
        <v>230000</v>
      </c>
    </row>
    <row r="464" spans="1:7" outlineLevel="4" x14ac:dyDescent="0.25">
      <c r="A464" s="191" t="s">
        <v>343</v>
      </c>
      <c r="B464" s="190"/>
      <c r="C464" s="190" t="s">
        <v>885</v>
      </c>
      <c r="D464" s="190" t="s">
        <v>340</v>
      </c>
      <c r="E464" s="189">
        <v>230000</v>
      </c>
      <c r="F464" s="189">
        <v>230000</v>
      </c>
      <c r="G464" s="188">
        <v>230000</v>
      </c>
    </row>
    <row r="465" spans="1:7" outlineLevel="3" x14ac:dyDescent="0.25">
      <c r="A465" s="195" t="s">
        <v>884</v>
      </c>
      <c r="B465" s="194"/>
      <c r="C465" s="194" t="s">
        <v>883</v>
      </c>
      <c r="D465" s="194"/>
      <c r="E465" s="193">
        <v>878293.8</v>
      </c>
      <c r="F465" s="193">
        <v>878293.8</v>
      </c>
      <c r="G465" s="192">
        <v>878293.8</v>
      </c>
    </row>
    <row r="466" spans="1:7" outlineLevel="4" x14ac:dyDescent="0.25">
      <c r="A466" s="191" t="s">
        <v>343</v>
      </c>
      <c r="B466" s="190"/>
      <c r="C466" s="190" t="s">
        <v>883</v>
      </c>
      <c r="D466" s="190" t="s">
        <v>340</v>
      </c>
      <c r="E466" s="189">
        <v>878293.8</v>
      </c>
      <c r="F466" s="189">
        <v>878293.8</v>
      </c>
      <c r="G466" s="188">
        <v>878293.8</v>
      </c>
    </row>
    <row r="467" spans="1:7" outlineLevel="3" x14ac:dyDescent="0.25">
      <c r="A467" s="195" t="s">
        <v>882</v>
      </c>
      <c r="B467" s="194"/>
      <c r="C467" s="194" t="s">
        <v>881</v>
      </c>
      <c r="D467" s="194"/>
      <c r="E467" s="193">
        <v>7180804</v>
      </c>
      <c r="F467" s="193">
        <v>0</v>
      </c>
      <c r="G467" s="192">
        <v>0</v>
      </c>
    </row>
    <row r="468" spans="1:7" outlineLevel="4" x14ac:dyDescent="0.25">
      <c r="A468" s="191" t="s">
        <v>343</v>
      </c>
      <c r="B468" s="190"/>
      <c r="C468" s="190" t="s">
        <v>881</v>
      </c>
      <c r="D468" s="190" t="s">
        <v>340</v>
      </c>
      <c r="E468" s="189">
        <v>7180804</v>
      </c>
      <c r="F468" s="189">
        <v>0</v>
      </c>
      <c r="G468" s="188">
        <v>0</v>
      </c>
    </row>
    <row r="469" spans="1:7" ht="25.5" outlineLevel="3" x14ac:dyDescent="0.25">
      <c r="A469" s="195" t="s">
        <v>880</v>
      </c>
      <c r="B469" s="194"/>
      <c r="C469" s="194" t="s">
        <v>879</v>
      </c>
      <c r="D469" s="194"/>
      <c r="E469" s="193">
        <v>48058.47</v>
      </c>
      <c r="F469" s="193">
        <v>48058.47</v>
      </c>
      <c r="G469" s="192">
        <v>48058.47</v>
      </c>
    </row>
    <row r="470" spans="1:7" outlineLevel="4" x14ac:dyDescent="0.25">
      <c r="A470" s="191" t="s">
        <v>343</v>
      </c>
      <c r="B470" s="190"/>
      <c r="C470" s="190" t="s">
        <v>879</v>
      </c>
      <c r="D470" s="190" t="s">
        <v>340</v>
      </c>
      <c r="E470" s="189">
        <v>30909.87</v>
      </c>
      <c r="F470" s="189">
        <v>30909.87</v>
      </c>
      <c r="G470" s="188">
        <v>30909.87</v>
      </c>
    </row>
    <row r="471" spans="1:7" outlineLevel="4" x14ac:dyDescent="0.25">
      <c r="A471" s="191" t="s">
        <v>285</v>
      </c>
      <c r="B471" s="190"/>
      <c r="C471" s="190" t="s">
        <v>879</v>
      </c>
      <c r="D471" s="190" t="s">
        <v>282</v>
      </c>
      <c r="E471" s="189">
        <v>17148.599999999999</v>
      </c>
      <c r="F471" s="189">
        <v>17148.599999999999</v>
      </c>
      <c r="G471" s="188">
        <v>17148.599999999999</v>
      </c>
    </row>
    <row r="472" spans="1:7" ht="25.5" outlineLevel="3" x14ac:dyDescent="0.25">
      <c r="A472" s="195" t="s">
        <v>878</v>
      </c>
      <c r="B472" s="194"/>
      <c r="C472" s="194" t="s">
        <v>877</v>
      </c>
      <c r="D472" s="194"/>
      <c r="E472" s="193">
        <v>200000</v>
      </c>
      <c r="F472" s="193">
        <v>560000</v>
      </c>
      <c r="G472" s="192">
        <v>560000</v>
      </c>
    </row>
    <row r="473" spans="1:7" outlineLevel="4" x14ac:dyDescent="0.25">
      <c r="A473" s="191" t="s">
        <v>343</v>
      </c>
      <c r="B473" s="190"/>
      <c r="C473" s="190" t="s">
        <v>877</v>
      </c>
      <c r="D473" s="190" t="s">
        <v>340</v>
      </c>
      <c r="E473" s="189">
        <v>200000</v>
      </c>
      <c r="F473" s="189">
        <v>560000</v>
      </c>
      <c r="G473" s="188">
        <v>560000</v>
      </c>
    </row>
    <row r="474" spans="1:7" ht="25.5" outlineLevel="2" x14ac:dyDescent="0.25">
      <c r="A474" s="199" t="s">
        <v>876</v>
      </c>
      <c r="B474" s="198"/>
      <c r="C474" s="198" t="s">
        <v>875</v>
      </c>
      <c r="D474" s="198"/>
      <c r="E474" s="197">
        <v>3530269.05</v>
      </c>
      <c r="F474" s="197">
        <v>1166963.2</v>
      </c>
      <c r="G474" s="196">
        <v>1166963.2</v>
      </c>
    </row>
    <row r="475" spans="1:7" ht="25.5" outlineLevel="3" x14ac:dyDescent="0.25">
      <c r="A475" s="195" t="s">
        <v>874</v>
      </c>
      <c r="B475" s="194"/>
      <c r="C475" s="194" t="s">
        <v>873</v>
      </c>
      <c r="D475" s="194"/>
      <c r="E475" s="193">
        <v>342286</v>
      </c>
      <c r="F475" s="193">
        <v>342286</v>
      </c>
      <c r="G475" s="192">
        <v>342286</v>
      </c>
    </row>
    <row r="476" spans="1:7" outlineLevel="4" x14ac:dyDescent="0.25">
      <c r="A476" s="191" t="s">
        <v>343</v>
      </c>
      <c r="B476" s="190"/>
      <c r="C476" s="190" t="s">
        <v>873</v>
      </c>
      <c r="D476" s="190" t="s">
        <v>340</v>
      </c>
      <c r="E476" s="189">
        <v>342286</v>
      </c>
      <c r="F476" s="189">
        <v>342286</v>
      </c>
      <c r="G476" s="188">
        <v>342286</v>
      </c>
    </row>
    <row r="477" spans="1:7" ht="25.5" outlineLevel="3" x14ac:dyDescent="0.25">
      <c r="A477" s="195" t="s">
        <v>872</v>
      </c>
      <c r="B477" s="194"/>
      <c r="C477" s="194" t="s">
        <v>871</v>
      </c>
      <c r="D477" s="194"/>
      <c r="E477" s="193">
        <v>88000</v>
      </c>
      <c r="F477" s="193">
        <v>88000</v>
      </c>
      <c r="G477" s="192">
        <v>88000</v>
      </c>
    </row>
    <row r="478" spans="1:7" outlineLevel="4" x14ac:dyDescent="0.25">
      <c r="A478" s="191" t="s">
        <v>343</v>
      </c>
      <c r="B478" s="190"/>
      <c r="C478" s="190" t="s">
        <v>871</v>
      </c>
      <c r="D478" s="190" t="s">
        <v>340</v>
      </c>
      <c r="E478" s="189">
        <v>88000</v>
      </c>
      <c r="F478" s="189">
        <v>88000</v>
      </c>
      <c r="G478" s="188">
        <v>88000</v>
      </c>
    </row>
    <row r="479" spans="1:7" ht="25.5" outlineLevel="3" x14ac:dyDescent="0.25">
      <c r="A479" s="195" t="s">
        <v>870</v>
      </c>
      <c r="B479" s="194"/>
      <c r="C479" s="194" t="s">
        <v>869</v>
      </c>
      <c r="D479" s="194"/>
      <c r="E479" s="193">
        <v>486677.2</v>
      </c>
      <c r="F479" s="193">
        <v>736677.2</v>
      </c>
      <c r="G479" s="192">
        <v>736677.2</v>
      </c>
    </row>
    <row r="480" spans="1:7" outlineLevel="4" x14ac:dyDescent="0.25">
      <c r="A480" s="191" t="s">
        <v>343</v>
      </c>
      <c r="B480" s="190"/>
      <c r="C480" s="190" t="s">
        <v>869</v>
      </c>
      <c r="D480" s="190" t="s">
        <v>340</v>
      </c>
      <c r="E480" s="189">
        <v>450000</v>
      </c>
      <c r="F480" s="189">
        <v>700000</v>
      </c>
      <c r="G480" s="188">
        <v>700000</v>
      </c>
    </row>
    <row r="481" spans="1:7" outlineLevel="4" x14ac:dyDescent="0.25">
      <c r="A481" s="191" t="s">
        <v>285</v>
      </c>
      <c r="B481" s="190"/>
      <c r="C481" s="190" t="s">
        <v>869</v>
      </c>
      <c r="D481" s="190" t="s">
        <v>282</v>
      </c>
      <c r="E481" s="189">
        <v>36677.199999999997</v>
      </c>
      <c r="F481" s="189">
        <v>36677.199999999997</v>
      </c>
      <c r="G481" s="188">
        <v>36677.199999999997</v>
      </c>
    </row>
    <row r="482" spans="1:7" ht="38.25" outlineLevel="3" x14ac:dyDescent="0.25">
      <c r="A482" s="195" t="s">
        <v>868</v>
      </c>
      <c r="B482" s="194"/>
      <c r="C482" s="194" t="s">
        <v>867</v>
      </c>
      <c r="D482" s="194"/>
      <c r="E482" s="193">
        <v>2613305.85</v>
      </c>
      <c r="F482" s="193">
        <v>0</v>
      </c>
      <c r="G482" s="192">
        <v>0</v>
      </c>
    </row>
    <row r="483" spans="1:7" outlineLevel="4" x14ac:dyDescent="0.25">
      <c r="A483" s="191" t="s">
        <v>285</v>
      </c>
      <c r="B483" s="190"/>
      <c r="C483" s="190" t="s">
        <v>867</v>
      </c>
      <c r="D483" s="190" t="s">
        <v>282</v>
      </c>
      <c r="E483" s="189">
        <v>2613305.85</v>
      </c>
      <c r="F483" s="189">
        <v>0</v>
      </c>
      <c r="G483" s="188">
        <v>0</v>
      </c>
    </row>
    <row r="484" spans="1:7" ht="30.75" thickBot="1" x14ac:dyDescent="0.3">
      <c r="A484" s="207" t="s">
        <v>403</v>
      </c>
      <c r="B484" s="206"/>
      <c r="C484" s="206" t="s">
        <v>402</v>
      </c>
      <c r="D484" s="206"/>
      <c r="E484" s="205">
        <v>66059805.130000003</v>
      </c>
      <c r="F484" s="205">
        <v>62860361.520000003</v>
      </c>
      <c r="G484" s="204">
        <v>60005592.520000003</v>
      </c>
    </row>
    <row r="485" spans="1:7" outlineLevel="1" x14ac:dyDescent="0.25">
      <c r="A485" s="203" t="s">
        <v>401</v>
      </c>
      <c r="B485" s="202"/>
      <c r="C485" s="202" t="s">
        <v>400</v>
      </c>
      <c r="D485" s="202"/>
      <c r="E485" s="201">
        <v>16311256</v>
      </c>
      <c r="F485" s="201">
        <v>11092591</v>
      </c>
      <c r="G485" s="200">
        <v>8956287</v>
      </c>
    </row>
    <row r="486" spans="1:7" ht="25.5" outlineLevel="2" x14ac:dyDescent="0.25">
      <c r="A486" s="199" t="s">
        <v>399</v>
      </c>
      <c r="B486" s="198"/>
      <c r="C486" s="198" t="s">
        <v>398</v>
      </c>
      <c r="D486" s="198"/>
      <c r="E486" s="197">
        <v>12711200</v>
      </c>
      <c r="F486" s="197">
        <v>8474200</v>
      </c>
      <c r="G486" s="196">
        <v>6355600</v>
      </c>
    </row>
    <row r="487" spans="1:7" ht="25.5" outlineLevel="3" x14ac:dyDescent="0.25">
      <c r="A487" s="195" t="s">
        <v>397</v>
      </c>
      <c r="B487" s="194"/>
      <c r="C487" s="194" t="s">
        <v>395</v>
      </c>
      <c r="D487" s="194"/>
      <c r="E487" s="193">
        <v>12711200</v>
      </c>
      <c r="F487" s="193">
        <v>8474200</v>
      </c>
      <c r="G487" s="192">
        <v>6355600</v>
      </c>
    </row>
    <row r="488" spans="1:7" outlineLevel="4" x14ac:dyDescent="0.25">
      <c r="A488" s="191" t="s">
        <v>396</v>
      </c>
      <c r="B488" s="190"/>
      <c r="C488" s="190" t="s">
        <v>395</v>
      </c>
      <c r="D488" s="190" t="s">
        <v>394</v>
      </c>
      <c r="E488" s="189">
        <v>12711200</v>
      </c>
      <c r="F488" s="189">
        <v>8474200</v>
      </c>
      <c r="G488" s="188">
        <v>6355600</v>
      </c>
    </row>
    <row r="489" spans="1:7" ht="25.5" outlineLevel="2" x14ac:dyDescent="0.25">
      <c r="A489" s="199" t="s">
        <v>393</v>
      </c>
      <c r="B489" s="198"/>
      <c r="C489" s="198" t="s">
        <v>392</v>
      </c>
      <c r="D489" s="198"/>
      <c r="E489" s="197">
        <v>3600056</v>
      </c>
      <c r="F489" s="197">
        <v>2618391</v>
      </c>
      <c r="G489" s="196">
        <v>2600687</v>
      </c>
    </row>
    <row r="490" spans="1:7" ht="38.25" outlineLevel="3" x14ac:dyDescent="0.25">
      <c r="A490" s="195" t="s">
        <v>246</v>
      </c>
      <c r="B490" s="194"/>
      <c r="C490" s="194" t="s">
        <v>391</v>
      </c>
      <c r="D490" s="194"/>
      <c r="E490" s="193">
        <v>640378</v>
      </c>
      <c r="F490" s="193">
        <v>0</v>
      </c>
      <c r="G490" s="192">
        <v>0</v>
      </c>
    </row>
    <row r="491" spans="1:7" outlineLevel="4" x14ac:dyDescent="0.25">
      <c r="A491" s="191" t="s">
        <v>363</v>
      </c>
      <c r="B491" s="190"/>
      <c r="C491" s="190" t="s">
        <v>391</v>
      </c>
      <c r="D491" s="190" t="s">
        <v>361</v>
      </c>
      <c r="E491" s="189">
        <v>640378</v>
      </c>
      <c r="F491" s="189">
        <v>0</v>
      </c>
      <c r="G491" s="188">
        <v>0</v>
      </c>
    </row>
    <row r="492" spans="1:7" ht="25.5" outlineLevel="3" x14ac:dyDescent="0.25">
      <c r="A492" s="195" t="s">
        <v>390</v>
      </c>
      <c r="B492" s="194"/>
      <c r="C492" s="194" t="s">
        <v>389</v>
      </c>
      <c r="D492" s="194"/>
      <c r="E492" s="193">
        <v>408612</v>
      </c>
      <c r="F492" s="193">
        <v>408612</v>
      </c>
      <c r="G492" s="192">
        <v>408612</v>
      </c>
    </row>
    <row r="493" spans="1:7" outlineLevel="4" x14ac:dyDescent="0.25">
      <c r="A493" s="191" t="s">
        <v>363</v>
      </c>
      <c r="B493" s="190"/>
      <c r="C493" s="190" t="s">
        <v>389</v>
      </c>
      <c r="D493" s="190" t="s">
        <v>361</v>
      </c>
      <c r="E493" s="189">
        <v>408612</v>
      </c>
      <c r="F493" s="189">
        <v>408612</v>
      </c>
      <c r="G493" s="188">
        <v>408612</v>
      </c>
    </row>
    <row r="494" spans="1:7" outlineLevel="3" x14ac:dyDescent="0.25">
      <c r="A494" s="195" t="s">
        <v>388</v>
      </c>
      <c r="B494" s="194"/>
      <c r="C494" s="194" t="s">
        <v>387</v>
      </c>
      <c r="D494" s="194"/>
      <c r="E494" s="193">
        <v>2206247</v>
      </c>
      <c r="F494" s="193">
        <v>2209779</v>
      </c>
      <c r="G494" s="192">
        <v>2192075</v>
      </c>
    </row>
    <row r="495" spans="1:7" outlineLevel="4" x14ac:dyDescent="0.25">
      <c r="A495" s="191" t="s">
        <v>363</v>
      </c>
      <c r="B495" s="190"/>
      <c r="C495" s="190" t="s">
        <v>387</v>
      </c>
      <c r="D495" s="190" t="s">
        <v>361</v>
      </c>
      <c r="E495" s="189">
        <v>2206247</v>
      </c>
      <c r="F495" s="189">
        <v>2209779</v>
      </c>
      <c r="G495" s="188">
        <v>2192075</v>
      </c>
    </row>
    <row r="496" spans="1:7" ht="25.5" outlineLevel="3" x14ac:dyDescent="0.25">
      <c r="A496" s="195" t="s">
        <v>386</v>
      </c>
      <c r="B496" s="194"/>
      <c r="C496" s="194" t="s">
        <v>384</v>
      </c>
      <c r="D496" s="194"/>
      <c r="E496" s="193">
        <v>344819</v>
      </c>
      <c r="F496" s="193">
        <v>0</v>
      </c>
      <c r="G496" s="192">
        <v>0</v>
      </c>
    </row>
    <row r="497" spans="1:7" outlineLevel="4" x14ac:dyDescent="0.25">
      <c r="A497" s="191" t="s">
        <v>363</v>
      </c>
      <c r="B497" s="190"/>
      <c r="C497" s="190" t="s">
        <v>384</v>
      </c>
      <c r="D497" s="190" t="s">
        <v>361</v>
      </c>
      <c r="E497" s="189">
        <v>344819</v>
      </c>
      <c r="F497" s="189">
        <v>0</v>
      </c>
      <c r="G497" s="188">
        <v>0</v>
      </c>
    </row>
    <row r="498" spans="1:7" ht="25.5" outlineLevel="1" x14ac:dyDescent="0.25">
      <c r="A498" s="203" t="s">
        <v>755</v>
      </c>
      <c r="B498" s="202"/>
      <c r="C498" s="202" t="s">
        <v>754</v>
      </c>
      <c r="D498" s="202"/>
      <c r="E498" s="201">
        <v>48718349.130000003</v>
      </c>
      <c r="F498" s="201">
        <v>50737570.520000003</v>
      </c>
      <c r="G498" s="200">
        <v>50019105.520000003</v>
      </c>
    </row>
    <row r="499" spans="1:7" outlineLevel="2" x14ac:dyDescent="0.25">
      <c r="A499" s="199" t="s">
        <v>753</v>
      </c>
      <c r="B499" s="198"/>
      <c r="C499" s="198" t="s">
        <v>752</v>
      </c>
      <c r="D499" s="198"/>
      <c r="E499" s="197">
        <v>48718349.130000003</v>
      </c>
      <c r="F499" s="197">
        <v>50737570.520000003</v>
      </c>
      <c r="G499" s="196">
        <v>50019105.520000003</v>
      </c>
    </row>
    <row r="500" spans="1:7" outlineLevel="3" x14ac:dyDescent="0.25">
      <c r="A500" s="195" t="s">
        <v>751</v>
      </c>
      <c r="B500" s="194"/>
      <c r="C500" s="194" t="s">
        <v>750</v>
      </c>
      <c r="D500" s="194"/>
      <c r="E500" s="193">
        <v>28819884.16</v>
      </c>
      <c r="F500" s="193">
        <v>28501015.969999999</v>
      </c>
      <c r="G500" s="192">
        <v>28501015.969999999</v>
      </c>
    </row>
    <row r="501" spans="1:7" outlineLevel="4" x14ac:dyDescent="0.25">
      <c r="A501" s="191" t="s">
        <v>343</v>
      </c>
      <c r="B501" s="190"/>
      <c r="C501" s="190" t="s">
        <v>750</v>
      </c>
      <c r="D501" s="190" t="s">
        <v>340</v>
      </c>
      <c r="E501" s="189">
        <v>28501015.969999999</v>
      </c>
      <c r="F501" s="189">
        <v>28501015.969999999</v>
      </c>
      <c r="G501" s="188">
        <v>28501015.969999999</v>
      </c>
    </row>
    <row r="502" spans="1:7" outlineLevel="4" x14ac:dyDescent="0.25">
      <c r="A502" s="191" t="s">
        <v>285</v>
      </c>
      <c r="B502" s="190"/>
      <c r="C502" s="190" t="s">
        <v>750</v>
      </c>
      <c r="D502" s="190" t="s">
        <v>282</v>
      </c>
      <c r="E502" s="189">
        <v>318868.19</v>
      </c>
      <c r="F502" s="189">
        <v>0</v>
      </c>
      <c r="G502" s="188">
        <v>0</v>
      </c>
    </row>
    <row r="503" spans="1:7" ht="25.5" outlineLevel="3" x14ac:dyDescent="0.25">
      <c r="A503" s="195" t="s">
        <v>749</v>
      </c>
      <c r="B503" s="194"/>
      <c r="C503" s="194" t="s">
        <v>748</v>
      </c>
      <c r="D503" s="194"/>
      <c r="E503" s="193">
        <v>11273677.66</v>
      </c>
      <c r="F503" s="193">
        <v>12432534</v>
      </c>
      <c r="G503" s="192">
        <v>16479241</v>
      </c>
    </row>
    <row r="504" spans="1:7" outlineLevel="4" x14ac:dyDescent="0.25">
      <c r="A504" s="191" t="s">
        <v>343</v>
      </c>
      <c r="B504" s="190"/>
      <c r="C504" s="190" t="s">
        <v>748</v>
      </c>
      <c r="D504" s="190" t="s">
        <v>340</v>
      </c>
      <c r="E504" s="189">
        <v>11273677.66</v>
      </c>
      <c r="F504" s="189">
        <v>12432534</v>
      </c>
      <c r="G504" s="188">
        <v>16479241</v>
      </c>
    </row>
    <row r="505" spans="1:7" outlineLevel="3" x14ac:dyDescent="0.25">
      <c r="A505" s="195" t="s">
        <v>747</v>
      </c>
      <c r="B505" s="194"/>
      <c r="C505" s="194" t="s">
        <v>746</v>
      </c>
      <c r="D505" s="194"/>
      <c r="E505" s="193">
        <v>5038848.55</v>
      </c>
      <c r="F505" s="193">
        <v>5038848.55</v>
      </c>
      <c r="G505" s="192">
        <v>5038848.55</v>
      </c>
    </row>
    <row r="506" spans="1:7" outlineLevel="4" x14ac:dyDescent="0.25">
      <c r="A506" s="191" t="s">
        <v>343</v>
      </c>
      <c r="B506" s="190"/>
      <c r="C506" s="190" t="s">
        <v>746</v>
      </c>
      <c r="D506" s="190" t="s">
        <v>340</v>
      </c>
      <c r="E506" s="189">
        <v>5038848.55</v>
      </c>
      <c r="F506" s="189">
        <v>5038848.55</v>
      </c>
      <c r="G506" s="188">
        <v>5038848.55</v>
      </c>
    </row>
    <row r="507" spans="1:7" outlineLevel="3" x14ac:dyDescent="0.25">
      <c r="A507" s="195" t="s">
        <v>745</v>
      </c>
      <c r="B507" s="194"/>
      <c r="C507" s="194" t="s">
        <v>744</v>
      </c>
      <c r="D507" s="194"/>
      <c r="E507" s="193">
        <v>3585938.76</v>
      </c>
      <c r="F507" s="193">
        <v>4765172</v>
      </c>
      <c r="G507" s="192">
        <v>0</v>
      </c>
    </row>
    <row r="508" spans="1:7" outlineLevel="4" x14ac:dyDescent="0.25">
      <c r="A508" s="191" t="s">
        <v>343</v>
      </c>
      <c r="B508" s="190"/>
      <c r="C508" s="190" t="s">
        <v>744</v>
      </c>
      <c r="D508" s="190" t="s">
        <v>340</v>
      </c>
      <c r="E508" s="189">
        <v>3585938.76</v>
      </c>
      <c r="F508" s="189">
        <v>4765172</v>
      </c>
      <c r="G508" s="188">
        <v>0</v>
      </c>
    </row>
    <row r="509" spans="1:7" ht="25.5" outlineLevel="1" x14ac:dyDescent="0.25">
      <c r="A509" s="203" t="s">
        <v>429</v>
      </c>
      <c r="B509" s="202"/>
      <c r="C509" s="202" t="s">
        <v>428</v>
      </c>
      <c r="D509" s="202"/>
      <c r="E509" s="201">
        <v>1030200</v>
      </c>
      <c r="F509" s="201">
        <v>1030200</v>
      </c>
      <c r="G509" s="200">
        <v>1030200</v>
      </c>
    </row>
    <row r="510" spans="1:7" ht="25.5" outlineLevel="2" x14ac:dyDescent="0.25">
      <c r="A510" s="199" t="s">
        <v>427</v>
      </c>
      <c r="B510" s="198"/>
      <c r="C510" s="198" t="s">
        <v>426</v>
      </c>
      <c r="D510" s="198"/>
      <c r="E510" s="197">
        <v>1030200</v>
      </c>
      <c r="F510" s="197">
        <v>1030200</v>
      </c>
      <c r="G510" s="196">
        <v>1030200</v>
      </c>
    </row>
    <row r="511" spans="1:7" ht="25.5" outlineLevel="3" x14ac:dyDescent="0.25">
      <c r="A511" s="195" t="s">
        <v>249</v>
      </c>
      <c r="B511" s="194"/>
      <c r="C511" s="194" t="s">
        <v>424</v>
      </c>
      <c r="D511" s="194"/>
      <c r="E511" s="193">
        <v>1030200</v>
      </c>
      <c r="F511" s="193">
        <v>1030200</v>
      </c>
      <c r="G511" s="192">
        <v>1030200</v>
      </c>
    </row>
    <row r="512" spans="1:7" outlineLevel="4" x14ac:dyDescent="0.25">
      <c r="A512" s="191" t="s">
        <v>363</v>
      </c>
      <c r="B512" s="190"/>
      <c r="C512" s="190" t="s">
        <v>424</v>
      </c>
      <c r="D512" s="190" t="s">
        <v>361</v>
      </c>
      <c r="E512" s="189">
        <v>1030200</v>
      </c>
      <c r="F512" s="189">
        <v>1030200</v>
      </c>
      <c r="G512" s="188">
        <v>1030200</v>
      </c>
    </row>
    <row r="513" spans="1:7" ht="30.75" thickBot="1" x14ac:dyDescent="0.3">
      <c r="A513" s="207" t="s">
        <v>657</v>
      </c>
      <c r="B513" s="206"/>
      <c r="C513" s="206" t="s">
        <v>656</v>
      </c>
      <c r="D513" s="206"/>
      <c r="E513" s="205">
        <v>27991477.420000002</v>
      </c>
      <c r="F513" s="205">
        <v>21536799.300000001</v>
      </c>
      <c r="G513" s="204">
        <v>11195469.300000001</v>
      </c>
    </row>
    <row r="514" spans="1:7" outlineLevel="2" x14ac:dyDescent="0.25">
      <c r="A514" s="199" t="s">
        <v>743</v>
      </c>
      <c r="B514" s="198"/>
      <c r="C514" s="198" t="s">
        <v>742</v>
      </c>
      <c r="D514" s="198"/>
      <c r="E514" s="197">
        <v>4946831.28</v>
      </c>
      <c r="F514" s="197">
        <v>143969.29999999999</v>
      </c>
      <c r="G514" s="196">
        <v>143969.29999999999</v>
      </c>
    </row>
    <row r="515" spans="1:7" ht="25.5" outlineLevel="3" x14ac:dyDescent="0.25">
      <c r="A515" s="195" t="s">
        <v>866</v>
      </c>
      <c r="B515" s="194"/>
      <c r="C515" s="194" t="s">
        <v>865</v>
      </c>
      <c r="D515" s="194"/>
      <c r="E515" s="193">
        <v>4793500</v>
      </c>
      <c r="F515" s="193">
        <v>0</v>
      </c>
      <c r="G515" s="192">
        <v>0</v>
      </c>
    </row>
    <row r="516" spans="1:7" outlineLevel="4" x14ac:dyDescent="0.25">
      <c r="A516" s="191" t="s">
        <v>343</v>
      </c>
      <c r="B516" s="190"/>
      <c r="C516" s="190" t="s">
        <v>865</v>
      </c>
      <c r="D516" s="190" t="s">
        <v>340</v>
      </c>
      <c r="E516" s="189">
        <v>4793500</v>
      </c>
      <c r="F516" s="189">
        <v>0</v>
      </c>
      <c r="G516" s="188">
        <v>0</v>
      </c>
    </row>
    <row r="517" spans="1:7" ht="25.5" outlineLevel="3" x14ac:dyDescent="0.25">
      <c r="A517" s="195" t="s">
        <v>761</v>
      </c>
      <c r="B517" s="194"/>
      <c r="C517" s="194" t="s">
        <v>759</v>
      </c>
      <c r="D517" s="194"/>
      <c r="E517" s="193">
        <v>9361.98</v>
      </c>
      <c r="F517" s="193">
        <v>0</v>
      </c>
      <c r="G517" s="192">
        <v>0</v>
      </c>
    </row>
    <row r="518" spans="1:7" outlineLevel="4" x14ac:dyDescent="0.25">
      <c r="A518" s="191" t="s">
        <v>343</v>
      </c>
      <c r="B518" s="190"/>
      <c r="C518" s="190" t="s">
        <v>759</v>
      </c>
      <c r="D518" s="190" t="s">
        <v>340</v>
      </c>
      <c r="E518" s="189">
        <v>9361.98</v>
      </c>
      <c r="F518" s="189">
        <v>0</v>
      </c>
      <c r="G518" s="188">
        <v>0</v>
      </c>
    </row>
    <row r="519" spans="1:7" ht="38.25" outlineLevel="3" x14ac:dyDescent="0.25">
      <c r="A519" s="195" t="s">
        <v>741</v>
      </c>
      <c r="B519" s="194"/>
      <c r="C519" s="194" t="s">
        <v>739</v>
      </c>
      <c r="D519" s="194"/>
      <c r="E519" s="193">
        <v>143969.29999999999</v>
      </c>
      <c r="F519" s="193">
        <v>143969.29999999999</v>
      </c>
      <c r="G519" s="192">
        <v>143969.29999999999</v>
      </c>
    </row>
    <row r="520" spans="1:7" outlineLevel="4" x14ac:dyDescent="0.25">
      <c r="A520" s="191" t="s">
        <v>343</v>
      </c>
      <c r="B520" s="190"/>
      <c r="C520" s="190" t="s">
        <v>739</v>
      </c>
      <c r="D520" s="190" t="s">
        <v>340</v>
      </c>
      <c r="E520" s="189">
        <v>143969.29999999999</v>
      </c>
      <c r="F520" s="189">
        <v>143969.29999999999</v>
      </c>
      <c r="G520" s="188">
        <v>143969.29999999999</v>
      </c>
    </row>
    <row r="521" spans="1:7" outlineLevel="2" x14ac:dyDescent="0.25">
      <c r="A521" s="199" t="s">
        <v>655</v>
      </c>
      <c r="B521" s="198"/>
      <c r="C521" s="198" t="s">
        <v>654</v>
      </c>
      <c r="D521" s="198"/>
      <c r="E521" s="197">
        <v>23044646.140000001</v>
      </c>
      <c r="F521" s="197">
        <v>21392830</v>
      </c>
      <c r="G521" s="196">
        <v>11051500</v>
      </c>
    </row>
    <row r="522" spans="1:7" outlineLevel="3" x14ac:dyDescent="0.25">
      <c r="A522" s="195" t="s">
        <v>653</v>
      </c>
      <c r="B522" s="194"/>
      <c r="C522" s="194" t="s">
        <v>652</v>
      </c>
      <c r="D522" s="194"/>
      <c r="E522" s="193">
        <v>11051500</v>
      </c>
      <c r="F522" s="193">
        <v>11051500</v>
      </c>
      <c r="G522" s="192">
        <v>11051500</v>
      </c>
    </row>
    <row r="523" spans="1:7" outlineLevel="4" x14ac:dyDescent="0.25">
      <c r="A523" s="191" t="s">
        <v>343</v>
      </c>
      <c r="B523" s="190"/>
      <c r="C523" s="190" t="s">
        <v>652</v>
      </c>
      <c r="D523" s="190" t="s">
        <v>340</v>
      </c>
      <c r="E523" s="189">
        <v>11051500</v>
      </c>
      <c r="F523" s="189">
        <v>11051500</v>
      </c>
      <c r="G523" s="188">
        <v>11051500</v>
      </c>
    </row>
    <row r="524" spans="1:7" outlineLevel="3" x14ac:dyDescent="0.25">
      <c r="A524" s="195" t="s">
        <v>651</v>
      </c>
      <c r="B524" s="194"/>
      <c r="C524" s="194" t="s">
        <v>650</v>
      </c>
      <c r="D524" s="194"/>
      <c r="E524" s="193">
        <v>10341330</v>
      </c>
      <c r="F524" s="193">
        <v>10341330</v>
      </c>
      <c r="G524" s="192">
        <v>0</v>
      </c>
    </row>
    <row r="525" spans="1:7" outlineLevel="4" x14ac:dyDescent="0.25">
      <c r="A525" s="191" t="s">
        <v>343</v>
      </c>
      <c r="B525" s="190"/>
      <c r="C525" s="190" t="s">
        <v>650</v>
      </c>
      <c r="D525" s="190" t="s">
        <v>340</v>
      </c>
      <c r="E525" s="189">
        <v>10341330</v>
      </c>
      <c r="F525" s="189">
        <v>10341330</v>
      </c>
      <c r="G525" s="188">
        <v>0</v>
      </c>
    </row>
    <row r="526" spans="1:7" outlineLevel="3" x14ac:dyDescent="0.25">
      <c r="A526" s="195" t="s">
        <v>649</v>
      </c>
      <c r="B526" s="194"/>
      <c r="C526" s="194" t="s">
        <v>648</v>
      </c>
      <c r="D526" s="194"/>
      <c r="E526" s="193">
        <v>1651816.14</v>
      </c>
      <c r="F526" s="193">
        <v>0</v>
      </c>
      <c r="G526" s="192">
        <v>0</v>
      </c>
    </row>
    <row r="527" spans="1:7" outlineLevel="4" x14ac:dyDescent="0.25">
      <c r="A527" s="191" t="s">
        <v>343</v>
      </c>
      <c r="B527" s="190"/>
      <c r="C527" s="190" t="s">
        <v>648</v>
      </c>
      <c r="D527" s="190" t="s">
        <v>340</v>
      </c>
      <c r="E527" s="189">
        <v>1651816.14</v>
      </c>
      <c r="F527" s="189">
        <v>0</v>
      </c>
      <c r="G527" s="188">
        <v>0</v>
      </c>
    </row>
    <row r="528" spans="1:7" ht="45.75" thickBot="1" x14ac:dyDescent="0.3">
      <c r="A528" s="207" t="s">
        <v>864</v>
      </c>
      <c r="B528" s="206"/>
      <c r="C528" s="206" t="s">
        <v>863</v>
      </c>
      <c r="D528" s="206"/>
      <c r="E528" s="205">
        <v>1512000</v>
      </c>
      <c r="F528" s="205">
        <v>230000</v>
      </c>
      <c r="G528" s="204">
        <v>230000</v>
      </c>
    </row>
    <row r="529" spans="1:7" outlineLevel="2" x14ac:dyDescent="0.25">
      <c r="A529" s="199" t="s">
        <v>862</v>
      </c>
      <c r="B529" s="198"/>
      <c r="C529" s="198" t="s">
        <v>861</v>
      </c>
      <c r="D529" s="198"/>
      <c r="E529" s="197">
        <v>1512000</v>
      </c>
      <c r="F529" s="197">
        <v>230000</v>
      </c>
      <c r="G529" s="196">
        <v>230000</v>
      </c>
    </row>
    <row r="530" spans="1:7" ht="25.5" outlineLevel="3" x14ac:dyDescent="0.25">
      <c r="A530" s="195" t="s">
        <v>860</v>
      </c>
      <c r="B530" s="194"/>
      <c r="C530" s="194" t="s">
        <v>859</v>
      </c>
      <c r="D530" s="194"/>
      <c r="E530" s="193">
        <v>230000</v>
      </c>
      <c r="F530" s="193">
        <v>230000</v>
      </c>
      <c r="G530" s="192">
        <v>230000</v>
      </c>
    </row>
    <row r="531" spans="1:7" outlineLevel="4" x14ac:dyDescent="0.25">
      <c r="A531" s="191" t="s">
        <v>343</v>
      </c>
      <c r="B531" s="190"/>
      <c r="C531" s="190" t="s">
        <v>859</v>
      </c>
      <c r="D531" s="190" t="s">
        <v>340</v>
      </c>
      <c r="E531" s="189">
        <v>230000</v>
      </c>
      <c r="F531" s="189">
        <v>230000</v>
      </c>
      <c r="G531" s="188">
        <v>230000</v>
      </c>
    </row>
    <row r="532" spans="1:7" ht="25.5" outlineLevel="3" x14ac:dyDescent="0.25">
      <c r="A532" s="195" t="s">
        <v>858</v>
      </c>
      <c r="B532" s="194"/>
      <c r="C532" s="194" t="s">
        <v>857</v>
      </c>
      <c r="D532" s="194"/>
      <c r="E532" s="193">
        <v>500000</v>
      </c>
      <c r="F532" s="193">
        <v>0</v>
      </c>
      <c r="G532" s="192">
        <v>0</v>
      </c>
    </row>
    <row r="533" spans="1:7" outlineLevel="4" x14ac:dyDescent="0.25">
      <c r="A533" s="191" t="s">
        <v>343</v>
      </c>
      <c r="B533" s="190"/>
      <c r="C533" s="190" t="s">
        <v>857</v>
      </c>
      <c r="D533" s="190" t="s">
        <v>340</v>
      </c>
      <c r="E533" s="189">
        <v>500000</v>
      </c>
      <c r="F533" s="189">
        <v>0</v>
      </c>
      <c r="G533" s="188">
        <v>0</v>
      </c>
    </row>
    <row r="534" spans="1:7" ht="25.5" outlineLevel="3" x14ac:dyDescent="0.25">
      <c r="A534" s="195" t="s">
        <v>856</v>
      </c>
      <c r="B534" s="194"/>
      <c r="C534" s="194" t="s">
        <v>855</v>
      </c>
      <c r="D534" s="194"/>
      <c r="E534" s="193">
        <v>782000</v>
      </c>
      <c r="F534" s="193">
        <v>0</v>
      </c>
      <c r="G534" s="192">
        <v>0</v>
      </c>
    </row>
    <row r="535" spans="1:7" outlineLevel="4" x14ac:dyDescent="0.25">
      <c r="A535" s="191" t="s">
        <v>343</v>
      </c>
      <c r="B535" s="190"/>
      <c r="C535" s="190" t="s">
        <v>855</v>
      </c>
      <c r="D535" s="190" t="s">
        <v>340</v>
      </c>
      <c r="E535" s="189">
        <v>782000</v>
      </c>
      <c r="F535" s="189">
        <v>0</v>
      </c>
      <c r="G535" s="188">
        <v>0</v>
      </c>
    </row>
    <row r="536" spans="1:7" ht="45.75" thickBot="1" x14ac:dyDescent="0.3">
      <c r="A536" s="207" t="s">
        <v>647</v>
      </c>
      <c r="B536" s="206"/>
      <c r="C536" s="206" t="s">
        <v>646</v>
      </c>
      <c r="D536" s="206"/>
      <c r="E536" s="205">
        <v>38906925.509999998</v>
      </c>
      <c r="F536" s="205">
        <v>7710593.46</v>
      </c>
      <c r="G536" s="204">
        <v>7710593.46</v>
      </c>
    </row>
    <row r="537" spans="1:7" ht="25.5" outlineLevel="1" x14ac:dyDescent="0.25">
      <c r="A537" s="203" t="s">
        <v>645</v>
      </c>
      <c r="B537" s="202"/>
      <c r="C537" s="202" t="s">
        <v>644</v>
      </c>
      <c r="D537" s="202"/>
      <c r="E537" s="201">
        <v>38906925.509999998</v>
      </c>
      <c r="F537" s="201">
        <v>7710593.46</v>
      </c>
      <c r="G537" s="200">
        <v>7710593.46</v>
      </c>
    </row>
    <row r="538" spans="1:7" outlineLevel="2" x14ac:dyDescent="0.25">
      <c r="A538" s="199" t="s">
        <v>643</v>
      </c>
      <c r="B538" s="198"/>
      <c r="C538" s="198" t="s">
        <v>642</v>
      </c>
      <c r="D538" s="198"/>
      <c r="E538" s="197">
        <v>31085334.379999999</v>
      </c>
      <c r="F538" s="197">
        <v>0</v>
      </c>
      <c r="G538" s="196">
        <v>0</v>
      </c>
    </row>
    <row r="539" spans="1:7" outlineLevel="3" x14ac:dyDescent="0.25">
      <c r="A539" s="195" t="s">
        <v>641</v>
      </c>
      <c r="B539" s="194"/>
      <c r="C539" s="194" t="s">
        <v>640</v>
      </c>
      <c r="D539" s="194"/>
      <c r="E539" s="193">
        <v>11662667</v>
      </c>
      <c r="F539" s="193">
        <v>0</v>
      </c>
      <c r="G539" s="192">
        <v>0</v>
      </c>
    </row>
    <row r="540" spans="1:7" outlineLevel="4" x14ac:dyDescent="0.25">
      <c r="A540" s="191" t="s">
        <v>343</v>
      </c>
      <c r="B540" s="190"/>
      <c r="C540" s="190" t="s">
        <v>640</v>
      </c>
      <c r="D540" s="190" t="s">
        <v>340</v>
      </c>
      <c r="E540" s="189">
        <v>11662667</v>
      </c>
      <c r="F540" s="189">
        <v>0</v>
      </c>
      <c r="G540" s="188">
        <v>0</v>
      </c>
    </row>
    <row r="541" spans="1:7" outlineLevel="3" x14ac:dyDescent="0.25">
      <c r="A541" s="195" t="s">
        <v>639</v>
      </c>
      <c r="B541" s="194"/>
      <c r="C541" s="194" t="s">
        <v>638</v>
      </c>
      <c r="D541" s="194"/>
      <c r="E541" s="193">
        <v>19422667.379999999</v>
      </c>
      <c r="F541" s="193">
        <v>0</v>
      </c>
      <c r="G541" s="192">
        <v>0</v>
      </c>
    </row>
    <row r="542" spans="1:7" outlineLevel="4" x14ac:dyDescent="0.25">
      <c r="A542" s="191" t="s">
        <v>343</v>
      </c>
      <c r="B542" s="190"/>
      <c r="C542" s="190" t="s">
        <v>638</v>
      </c>
      <c r="D542" s="190" t="s">
        <v>340</v>
      </c>
      <c r="E542" s="189">
        <v>19422667.379999999</v>
      </c>
      <c r="F542" s="189">
        <v>0</v>
      </c>
      <c r="G542" s="188">
        <v>0</v>
      </c>
    </row>
    <row r="543" spans="1:7" outlineLevel="2" x14ac:dyDescent="0.25">
      <c r="A543" s="199" t="s">
        <v>637</v>
      </c>
      <c r="B543" s="198"/>
      <c r="C543" s="198" t="s">
        <v>636</v>
      </c>
      <c r="D543" s="198"/>
      <c r="E543" s="197">
        <v>7210593.46</v>
      </c>
      <c r="F543" s="197">
        <v>7210593.46</v>
      </c>
      <c r="G543" s="196">
        <v>7210593.46</v>
      </c>
    </row>
    <row r="544" spans="1:7" outlineLevel="3" x14ac:dyDescent="0.25">
      <c r="A544" s="195" t="s">
        <v>635</v>
      </c>
      <c r="B544" s="194"/>
      <c r="C544" s="194" t="s">
        <v>634</v>
      </c>
      <c r="D544" s="194"/>
      <c r="E544" s="193">
        <v>7210593.46</v>
      </c>
      <c r="F544" s="193">
        <v>7210593.46</v>
      </c>
      <c r="G544" s="192">
        <v>7210593.46</v>
      </c>
    </row>
    <row r="545" spans="1:7" outlineLevel="4" x14ac:dyDescent="0.25">
      <c r="A545" s="191" t="s">
        <v>343</v>
      </c>
      <c r="B545" s="190"/>
      <c r="C545" s="190" t="s">
        <v>634</v>
      </c>
      <c r="D545" s="190" t="s">
        <v>340</v>
      </c>
      <c r="E545" s="189">
        <v>7210593.46</v>
      </c>
      <c r="F545" s="189">
        <v>7210593.46</v>
      </c>
      <c r="G545" s="188">
        <v>7210593.46</v>
      </c>
    </row>
    <row r="546" spans="1:7" ht="25.5" outlineLevel="2" x14ac:dyDescent="0.25">
      <c r="A546" s="199" t="s">
        <v>633</v>
      </c>
      <c r="B546" s="198"/>
      <c r="C546" s="198" t="s">
        <v>632</v>
      </c>
      <c r="D546" s="198"/>
      <c r="E546" s="197">
        <v>610997.67000000004</v>
      </c>
      <c r="F546" s="197">
        <v>500000</v>
      </c>
      <c r="G546" s="196">
        <v>500000</v>
      </c>
    </row>
    <row r="547" spans="1:7" ht="25.5" outlineLevel="3" x14ac:dyDescent="0.25">
      <c r="A547" s="195" t="s">
        <v>631</v>
      </c>
      <c r="B547" s="194"/>
      <c r="C547" s="194" t="s">
        <v>629</v>
      </c>
      <c r="D547" s="194"/>
      <c r="E547" s="193">
        <v>610997.67000000004</v>
      </c>
      <c r="F547" s="193">
        <v>500000</v>
      </c>
      <c r="G547" s="192">
        <v>500000</v>
      </c>
    </row>
    <row r="548" spans="1:7" outlineLevel="4" x14ac:dyDescent="0.25">
      <c r="A548" s="191" t="s">
        <v>343</v>
      </c>
      <c r="B548" s="190"/>
      <c r="C548" s="190" t="s">
        <v>629</v>
      </c>
      <c r="D548" s="190" t="s">
        <v>340</v>
      </c>
      <c r="E548" s="189">
        <v>610997.67000000004</v>
      </c>
      <c r="F548" s="189">
        <v>500000</v>
      </c>
      <c r="G548" s="188">
        <v>500000</v>
      </c>
    </row>
    <row r="549" spans="1:7" ht="30.75" thickBot="1" x14ac:dyDescent="0.3">
      <c r="A549" s="207" t="s">
        <v>350</v>
      </c>
      <c r="B549" s="206"/>
      <c r="C549" s="206" t="s">
        <v>349</v>
      </c>
      <c r="D549" s="206"/>
      <c r="E549" s="205">
        <v>100000</v>
      </c>
      <c r="F549" s="205">
        <v>0</v>
      </c>
      <c r="G549" s="204">
        <v>0</v>
      </c>
    </row>
    <row r="550" spans="1:7" ht="25.5" outlineLevel="1" x14ac:dyDescent="0.25">
      <c r="A550" s="203" t="s">
        <v>348</v>
      </c>
      <c r="B550" s="202"/>
      <c r="C550" s="202" t="s">
        <v>347</v>
      </c>
      <c r="D550" s="202"/>
      <c r="E550" s="201">
        <v>100000</v>
      </c>
      <c r="F550" s="201">
        <v>0</v>
      </c>
      <c r="G550" s="200">
        <v>0</v>
      </c>
    </row>
    <row r="551" spans="1:7" outlineLevel="2" x14ac:dyDescent="0.25">
      <c r="A551" s="199" t="s">
        <v>346</v>
      </c>
      <c r="B551" s="198"/>
      <c r="C551" s="198" t="s">
        <v>345</v>
      </c>
      <c r="D551" s="198"/>
      <c r="E551" s="197">
        <v>100000</v>
      </c>
      <c r="F551" s="197">
        <v>0</v>
      </c>
      <c r="G551" s="196">
        <v>0</v>
      </c>
    </row>
    <row r="552" spans="1:7" ht="25.5" outlineLevel="3" x14ac:dyDescent="0.25">
      <c r="A552" s="195" t="s">
        <v>344</v>
      </c>
      <c r="B552" s="194"/>
      <c r="C552" s="194" t="s">
        <v>341</v>
      </c>
      <c r="D552" s="194"/>
      <c r="E552" s="193">
        <v>100000</v>
      </c>
      <c r="F552" s="193">
        <v>0</v>
      </c>
      <c r="G552" s="192">
        <v>0</v>
      </c>
    </row>
    <row r="553" spans="1:7" outlineLevel="4" x14ac:dyDescent="0.25">
      <c r="A553" s="191" t="s">
        <v>343</v>
      </c>
      <c r="B553" s="190"/>
      <c r="C553" s="190" t="s">
        <v>341</v>
      </c>
      <c r="D553" s="190" t="s">
        <v>340</v>
      </c>
      <c r="E553" s="189">
        <v>100000</v>
      </c>
      <c r="F553" s="189">
        <v>0</v>
      </c>
      <c r="G553" s="188">
        <v>0</v>
      </c>
    </row>
    <row r="554" spans="1:7" ht="15.75" thickBot="1" x14ac:dyDescent="0.3">
      <c r="A554" s="187"/>
      <c r="B554" s="186"/>
      <c r="C554" s="186"/>
      <c r="D554" s="186"/>
      <c r="E554" s="186"/>
      <c r="F554" s="186"/>
      <c r="G554" s="185"/>
    </row>
    <row r="555" spans="1:7" ht="15.75" thickBot="1" x14ac:dyDescent="0.3">
      <c r="A555" s="184" t="s">
        <v>265</v>
      </c>
      <c r="B555" s="183"/>
      <c r="C555" s="183"/>
      <c r="D555" s="183"/>
      <c r="E555" s="182">
        <v>3045086529.6300001</v>
      </c>
      <c r="F555" s="182">
        <v>2976171163.7600002</v>
      </c>
      <c r="G555" s="181">
        <v>2498544339.5900002</v>
      </c>
    </row>
    <row r="556" spans="1:7" x14ac:dyDescent="0.25">
      <c r="A556" s="83"/>
      <c r="B556" s="83"/>
      <c r="C556" s="83"/>
      <c r="D556" s="83"/>
      <c r="E556" s="83"/>
      <c r="F556" s="83"/>
      <c r="G556" s="83"/>
    </row>
    <row r="557" spans="1:7" x14ac:dyDescent="0.25">
      <c r="A557" s="82"/>
      <c r="B557" s="81"/>
      <c r="C557" s="81"/>
      <c r="D557" s="81"/>
      <c r="E557" s="81"/>
      <c r="F557" s="81"/>
      <c r="G557" s="81"/>
    </row>
  </sheetData>
  <mergeCells count="10">
    <mergeCell ref="C2:G2"/>
    <mergeCell ref="C3:G3"/>
    <mergeCell ref="A557:G557"/>
    <mergeCell ref="A6:G6"/>
    <mergeCell ref="A7:G7"/>
    <mergeCell ref="A8:G8"/>
    <mergeCell ref="A11:G11"/>
    <mergeCell ref="A12:G12"/>
    <mergeCell ref="A13:G13"/>
    <mergeCell ref="F9:G9"/>
  </mergeCells>
  <pageMargins left="0.7" right="0.28999999999999998" top="0.39" bottom="0.3" header="0.3" footer="0.3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Normal="65" zoomScaleSheetLayoutView="100" workbookViewId="0">
      <selection activeCell="C1" sqref="C1:E4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x14ac:dyDescent="0.2">
      <c r="C1" s="249"/>
      <c r="D1" s="249"/>
      <c r="E1" s="249" t="s">
        <v>1083</v>
      </c>
    </row>
    <row r="2" spans="1:7" x14ac:dyDescent="0.2">
      <c r="C2" s="250" t="s">
        <v>177</v>
      </c>
      <c r="D2" s="250"/>
      <c r="E2" s="250"/>
    </row>
    <row r="3" spans="1:7" x14ac:dyDescent="0.2">
      <c r="C3" s="250"/>
      <c r="D3" s="250"/>
      <c r="E3" s="250"/>
    </row>
    <row r="4" spans="1:7" x14ac:dyDescent="0.2">
      <c r="C4" s="249"/>
      <c r="D4" s="249"/>
      <c r="E4" s="249" t="s">
        <v>264</v>
      </c>
    </row>
    <row r="6" spans="1:7" ht="20.25" customHeight="1" x14ac:dyDescent="0.25">
      <c r="A6" s="248"/>
      <c r="B6" s="248"/>
      <c r="C6" s="247"/>
      <c r="E6" s="243" t="s">
        <v>1082</v>
      </c>
    </row>
    <row r="7" spans="1:7" ht="32.25" customHeight="1" x14ac:dyDescent="0.25">
      <c r="A7" s="31"/>
      <c r="B7" s="31"/>
      <c r="C7" s="78" t="s">
        <v>177</v>
      </c>
      <c r="D7" s="78"/>
      <c r="E7" s="78"/>
    </row>
    <row r="8" spans="1:7" ht="15.75" x14ac:dyDescent="0.25">
      <c r="A8" s="31"/>
      <c r="B8" s="31"/>
      <c r="C8" s="245"/>
      <c r="D8" s="246" t="s">
        <v>262</v>
      </c>
      <c r="E8" s="246"/>
    </row>
    <row r="9" spans="1:7" ht="15.75" x14ac:dyDescent="0.25">
      <c r="A9" s="31"/>
      <c r="B9" s="31"/>
      <c r="C9" s="245"/>
      <c r="D9" s="243"/>
      <c r="E9" s="243"/>
    </row>
    <row r="10" spans="1:7" ht="43.5" customHeight="1" x14ac:dyDescent="0.2">
      <c r="A10" s="244" t="s">
        <v>1081</v>
      </c>
      <c r="B10" s="244"/>
      <c r="C10" s="244"/>
      <c r="D10" s="244"/>
      <c r="E10" s="244"/>
    </row>
    <row r="11" spans="1:7" ht="15.75" x14ac:dyDescent="0.25">
      <c r="A11" s="31"/>
      <c r="B11" s="31"/>
      <c r="C11" s="243"/>
    </row>
    <row r="12" spans="1:7" ht="27" customHeight="1" x14ac:dyDescent="0.2">
      <c r="A12" s="242" t="s">
        <v>1080</v>
      </c>
      <c r="B12" s="242" t="s">
        <v>1079</v>
      </c>
      <c r="C12" s="242" t="s">
        <v>1024</v>
      </c>
      <c r="D12" s="242" t="s">
        <v>1023</v>
      </c>
      <c r="E12" s="242" t="s">
        <v>1022</v>
      </c>
    </row>
    <row r="13" spans="1:7" ht="31.5" x14ac:dyDescent="0.25">
      <c r="A13" s="221" t="s">
        <v>1078</v>
      </c>
      <c r="B13" s="240" t="s">
        <v>1077</v>
      </c>
      <c r="C13" s="241">
        <f>C14+C19+C29</f>
        <v>148515362.52999997</v>
      </c>
      <c r="D13" s="241">
        <f>D14+D19+D29</f>
        <v>71471581.269999981</v>
      </c>
      <c r="E13" s="241">
        <f>E14+E19+E29</f>
        <v>38495836.75999999</v>
      </c>
      <c r="F13" s="229"/>
    </row>
    <row r="14" spans="1:7" ht="31.5" x14ac:dyDescent="0.25">
      <c r="A14" s="221" t="s">
        <v>1076</v>
      </c>
      <c r="B14" s="240" t="s">
        <v>1075</v>
      </c>
      <c r="C14" s="241">
        <f>C15-C17</f>
        <v>189115362.52999997</v>
      </c>
      <c r="D14" s="241">
        <f>D15-D17</f>
        <v>112071581.26999998</v>
      </c>
      <c r="E14" s="241">
        <f>E15-E17</f>
        <v>79095836.75999999</v>
      </c>
      <c r="F14" s="229"/>
    </row>
    <row r="15" spans="1:7" ht="31.5" x14ac:dyDescent="0.25">
      <c r="A15" s="221" t="s">
        <v>1074</v>
      </c>
      <c r="B15" s="240" t="s">
        <v>1073</v>
      </c>
      <c r="C15" s="241">
        <f>C16</f>
        <v>415115362.52999997</v>
      </c>
      <c r="D15" s="241">
        <f>D16</f>
        <v>330971581.26999998</v>
      </c>
      <c r="E15" s="241">
        <f>E16</f>
        <v>207995836.75999999</v>
      </c>
      <c r="F15" s="229"/>
    </row>
    <row r="16" spans="1:7" ht="53.25" customHeight="1" x14ac:dyDescent="0.25">
      <c r="A16" s="224" t="s">
        <v>1072</v>
      </c>
      <c r="B16" s="237" t="s">
        <v>1071</v>
      </c>
      <c r="C16" s="236">
        <f>415115362.53</f>
        <v>415115362.52999997</v>
      </c>
      <c r="D16" s="236">
        <v>330971581.26999998</v>
      </c>
      <c r="E16" s="235">
        <v>207995836.75999999</v>
      </c>
      <c r="F16" s="229"/>
      <c r="G16" s="231"/>
    </row>
    <row r="17" spans="1:9" ht="48.75" customHeight="1" x14ac:dyDescent="0.25">
      <c r="A17" s="221" t="s">
        <v>1070</v>
      </c>
      <c r="B17" s="240" t="s">
        <v>1069</v>
      </c>
      <c r="C17" s="239">
        <f>C18</f>
        <v>226000000</v>
      </c>
      <c r="D17" s="239">
        <f>D18</f>
        <v>218900000</v>
      </c>
      <c r="E17" s="238">
        <f>E18</f>
        <v>128900000</v>
      </c>
      <c r="F17" s="229"/>
    </row>
    <row r="18" spans="1:9" ht="49.5" customHeight="1" x14ac:dyDescent="0.25">
      <c r="A18" s="224" t="s">
        <v>1068</v>
      </c>
      <c r="B18" s="237" t="s">
        <v>1067</v>
      </c>
      <c r="C18" s="236">
        <v>226000000</v>
      </c>
      <c r="D18" s="236">
        <v>218900000</v>
      </c>
      <c r="E18" s="235">
        <v>128900000</v>
      </c>
      <c r="F18" s="229"/>
    </row>
    <row r="19" spans="1:9" ht="31.5" x14ac:dyDescent="0.25">
      <c r="A19" s="221" t="s">
        <v>1066</v>
      </c>
      <c r="B19" s="220" t="s">
        <v>1065</v>
      </c>
      <c r="C19" s="234">
        <f>C20</f>
        <v>-40600000</v>
      </c>
      <c r="D19" s="234">
        <f>D20</f>
        <v>-40600000</v>
      </c>
      <c r="E19" s="234">
        <f>E20</f>
        <v>-40600000</v>
      </c>
      <c r="F19" s="229"/>
    </row>
    <row r="20" spans="1:9" ht="48" customHeight="1" x14ac:dyDescent="0.25">
      <c r="A20" s="221" t="s">
        <v>1064</v>
      </c>
      <c r="B20" s="220" t="s">
        <v>1063</v>
      </c>
      <c r="C20" s="234">
        <f>C21-C25</f>
        <v>-40600000</v>
      </c>
      <c r="D20" s="234">
        <f>D21-D25</f>
        <v>-40600000</v>
      </c>
      <c r="E20" s="234">
        <f>E21-E25</f>
        <v>-40600000</v>
      </c>
      <c r="F20" s="229"/>
    </row>
    <row r="21" spans="1:9" ht="47.25" x14ac:dyDescent="0.25">
      <c r="A21" s="227" t="s">
        <v>1062</v>
      </c>
      <c r="B21" s="226" t="s">
        <v>1061</v>
      </c>
      <c r="C21" s="232">
        <f>C22</f>
        <v>125000000</v>
      </c>
      <c r="D21" s="232">
        <f>D22</f>
        <v>71471581.269999996</v>
      </c>
      <c r="E21" s="232">
        <f>E22</f>
        <v>38495836.450000003</v>
      </c>
      <c r="F21" s="233"/>
    </row>
    <row r="22" spans="1:9" ht="68.25" customHeight="1" x14ac:dyDescent="0.25">
      <c r="A22" s="224" t="s">
        <v>1060</v>
      </c>
      <c r="B22" s="223" t="s">
        <v>1059</v>
      </c>
      <c r="C22" s="230">
        <f>C23+C24</f>
        <v>125000000</v>
      </c>
      <c r="D22" s="230">
        <f>D23+D24</f>
        <v>71471581.269999996</v>
      </c>
      <c r="E22" s="230">
        <f>E23+E24</f>
        <v>38495836.450000003</v>
      </c>
      <c r="F22" s="229"/>
    </row>
    <row r="23" spans="1:9" ht="102" customHeight="1" x14ac:dyDescent="0.25">
      <c r="A23" s="224" t="s">
        <v>1058</v>
      </c>
      <c r="B23" s="223" t="s">
        <v>1057</v>
      </c>
      <c r="C23" s="230">
        <v>125000000</v>
      </c>
      <c r="D23" s="230">
        <v>71471581.269999996</v>
      </c>
      <c r="E23" s="230">
        <v>38495836.450000003</v>
      </c>
      <c r="F23" s="229"/>
    </row>
    <row r="24" spans="1:9" ht="126" customHeight="1" x14ac:dyDescent="0.25">
      <c r="A24" s="224" t="s">
        <v>1056</v>
      </c>
      <c r="B24" s="223" t="s">
        <v>1055</v>
      </c>
      <c r="C24" s="230">
        <v>0</v>
      </c>
      <c r="D24" s="230">
        <v>0</v>
      </c>
      <c r="E24" s="230">
        <v>0</v>
      </c>
      <c r="F24" s="229"/>
    </row>
    <row r="25" spans="1:9" ht="52.15" customHeight="1" x14ac:dyDescent="0.25">
      <c r="A25" s="227" t="s">
        <v>1054</v>
      </c>
      <c r="B25" s="226" t="s">
        <v>1053</v>
      </c>
      <c r="C25" s="232">
        <f>C26</f>
        <v>165600000</v>
      </c>
      <c r="D25" s="232">
        <f>D26</f>
        <v>112071581.27</v>
      </c>
      <c r="E25" s="232">
        <f>E26</f>
        <v>79095836.450000003</v>
      </c>
      <c r="F25" s="229"/>
      <c r="I25" s="231"/>
    </row>
    <row r="26" spans="1:9" ht="66" customHeight="1" x14ac:dyDescent="0.25">
      <c r="A26" s="224" t="s">
        <v>1052</v>
      </c>
      <c r="B26" s="223" t="s">
        <v>1051</v>
      </c>
      <c r="C26" s="230">
        <f>C27+C28</f>
        <v>165600000</v>
      </c>
      <c r="D26" s="230">
        <f>D27+D28</f>
        <v>112071581.27</v>
      </c>
      <c r="E26" s="230">
        <f>E27+E28</f>
        <v>79095836.450000003</v>
      </c>
      <c r="F26" s="229"/>
    </row>
    <row r="27" spans="1:9" ht="96.75" customHeight="1" x14ac:dyDescent="0.25">
      <c r="A27" s="224" t="s">
        <v>1050</v>
      </c>
      <c r="B27" s="223" t="s">
        <v>1049</v>
      </c>
      <c r="C27" s="230">
        <v>125000000</v>
      </c>
      <c r="D27" s="230">
        <v>71471581.269999996</v>
      </c>
      <c r="E27" s="230">
        <v>38495836.450000003</v>
      </c>
      <c r="F27" s="229"/>
    </row>
    <row r="28" spans="1:9" ht="141.75" customHeight="1" x14ac:dyDescent="0.25">
      <c r="A28" s="224" t="s">
        <v>1048</v>
      </c>
      <c r="B28" s="223" t="s">
        <v>1047</v>
      </c>
      <c r="C28" s="230">
        <v>40600000</v>
      </c>
      <c r="D28" s="230">
        <v>40600000</v>
      </c>
      <c r="E28" s="230">
        <v>40600000</v>
      </c>
      <c r="F28" s="229"/>
    </row>
    <row r="29" spans="1:9" s="218" customFormat="1" ht="30.75" customHeight="1" x14ac:dyDescent="0.25">
      <c r="A29" s="221" t="s">
        <v>1046</v>
      </c>
      <c r="B29" s="220" t="s">
        <v>1045</v>
      </c>
      <c r="C29" s="219">
        <f>C30+C34</f>
        <v>0</v>
      </c>
      <c r="D29" s="219">
        <f>D30+D34</f>
        <v>0</v>
      </c>
      <c r="E29" s="219">
        <f>E30+E34</f>
        <v>0</v>
      </c>
    </row>
    <row r="30" spans="1:9" s="218" customFormat="1" ht="15.75" x14ac:dyDescent="0.25">
      <c r="A30" s="227" t="s">
        <v>1044</v>
      </c>
      <c r="B30" s="226" t="s">
        <v>1043</v>
      </c>
      <c r="C30" s="225">
        <f>C31</f>
        <v>-3479798106.3599997</v>
      </c>
      <c r="D30" s="225">
        <f>D31</f>
        <v>-3396657747.4499998</v>
      </c>
      <c r="E30" s="225">
        <f>E31</f>
        <v>-2814160398.3000002</v>
      </c>
    </row>
    <row r="31" spans="1:9" s="218" customFormat="1" ht="15.75" x14ac:dyDescent="0.25">
      <c r="A31" s="227" t="s">
        <v>1042</v>
      </c>
      <c r="B31" s="226" t="s">
        <v>1041</v>
      </c>
      <c r="C31" s="225">
        <f>C32</f>
        <v>-3479798106.3599997</v>
      </c>
      <c r="D31" s="225">
        <f>D32</f>
        <v>-3396657747.4499998</v>
      </c>
      <c r="E31" s="225">
        <f>E32</f>
        <v>-2814160398.3000002</v>
      </c>
    </row>
    <row r="32" spans="1:9" s="218" customFormat="1" ht="31.5" customHeight="1" x14ac:dyDescent="0.25">
      <c r="A32" s="227" t="s">
        <v>1040</v>
      </c>
      <c r="B32" s="226" t="s">
        <v>1039</v>
      </c>
      <c r="C32" s="225">
        <f>C33</f>
        <v>-3479798106.3599997</v>
      </c>
      <c r="D32" s="225">
        <f>D33</f>
        <v>-3396657747.4499998</v>
      </c>
      <c r="E32" s="225">
        <f>E33</f>
        <v>-2814160398.3000002</v>
      </c>
    </row>
    <row r="33" spans="1:5" s="218" customFormat="1" ht="31.5" x14ac:dyDescent="0.25">
      <c r="A33" s="224" t="s">
        <v>1038</v>
      </c>
      <c r="B33" s="223" t="s">
        <v>1037</v>
      </c>
      <c r="C33" s="228">
        <f>-2939682743.83-C16-C22</f>
        <v>-3479798106.3599997</v>
      </c>
      <c r="D33" s="228">
        <f>-2994214584.91-D16-D22</f>
        <v>-3396657747.4499998</v>
      </c>
      <c r="E33" s="228">
        <f>-2567668725.09-E16-E22</f>
        <v>-2814160398.3000002</v>
      </c>
    </row>
    <row r="34" spans="1:5" s="218" customFormat="1" ht="15.75" x14ac:dyDescent="0.25">
      <c r="A34" s="227" t="s">
        <v>1036</v>
      </c>
      <c r="B34" s="226" t="s">
        <v>1035</v>
      </c>
      <c r="C34" s="225">
        <f>C35</f>
        <v>3479798106.3600001</v>
      </c>
      <c r="D34" s="225">
        <f>D35</f>
        <v>3396657747.4499998</v>
      </c>
      <c r="E34" s="225">
        <f>E35</f>
        <v>2814160398.2999997</v>
      </c>
    </row>
    <row r="35" spans="1:5" s="218" customFormat="1" ht="15.75" x14ac:dyDescent="0.25">
      <c r="A35" s="227" t="s">
        <v>1034</v>
      </c>
      <c r="B35" s="226" t="s">
        <v>1033</v>
      </c>
      <c r="C35" s="225">
        <f>C36</f>
        <v>3479798106.3600001</v>
      </c>
      <c r="D35" s="225">
        <f>D36</f>
        <v>3396657747.4499998</v>
      </c>
      <c r="E35" s="225">
        <f>E36</f>
        <v>2814160398.2999997</v>
      </c>
    </row>
    <row r="36" spans="1:5" s="218" customFormat="1" ht="31.5" x14ac:dyDescent="0.25">
      <c r="A36" s="227" t="s">
        <v>1032</v>
      </c>
      <c r="B36" s="226" t="s">
        <v>1031</v>
      </c>
      <c r="C36" s="225">
        <f>C37</f>
        <v>3479798106.3600001</v>
      </c>
      <c r="D36" s="225">
        <f>D37</f>
        <v>3396657747.4499998</v>
      </c>
      <c r="E36" s="225">
        <f>E37</f>
        <v>2814160398.2999997</v>
      </c>
    </row>
    <row r="37" spans="1:5" s="218" customFormat="1" ht="31.5" x14ac:dyDescent="0.25">
      <c r="A37" s="224" t="s">
        <v>1030</v>
      </c>
      <c r="B37" s="223" t="s">
        <v>1029</v>
      </c>
      <c r="C37" s="222">
        <f>3088198106.36+C18+C26</f>
        <v>3479798106.3600001</v>
      </c>
      <c r="D37" s="222">
        <f>3065686166.18+D18+D26</f>
        <v>3396657747.4499998</v>
      </c>
      <c r="E37" s="222">
        <f>2606164561.85+E18+E26</f>
        <v>2814160398.2999997</v>
      </c>
    </row>
    <row r="38" spans="1:5" s="218" customFormat="1" ht="20.25" customHeight="1" x14ac:dyDescent="0.25">
      <c r="A38" s="221"/>
      <c r="B38" s="220" t="s">
        <v>1028</v>
      </c>
      <c r="C38" s="219">
        <f>C13</f>
        <v>148515362.52999997</v>
      </c>
      <c r="D38" s="219">
        <f>D13</f>
        <v>71471581.269999981</v>
      </c>
      <c r="E38" s="219">
        <f>E13</f>
        <v>38495836.75999999</v>
      </c>
    </row>
    <row r="39" spans="1:5" ht="15.75" x14ac:dyDescent="0.25">
      <c r="A39" s="217"/>
      <c r="B39" s="216"/>
      <c r="C39" s="215"/>
    </row>
    <row r="40" spans="1:5" ht="15.75" x14ac:dyDescent="0.25">
      <c r="A40" s="214"/>
      <c r="B40" s="213"/>
      <c r="C40" s="212"/>
    </row>
  </sheetData>
  <mergeCells count="4">
    <mergeCell ref="C7:E7"/>
    <mergeCell ref="D8:E8"/>
    <mergeCell ref="A10:E10"/>
    <mergeCell ref="C2:E3"/>
  </mergeCells>
  <pageMargins left="0.77" right="0.31" top="0.41" bottom="0.27" header="0.31496062992125984" footer="0.31496062992125984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Normal="65" zoomScaleSheetLayoutView="100" workbookViewId="0">
      <selection activeCell="E8" sqref="E8:G8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x14ac:dyDescent="0.2">
      <c r="E1" s="249"/>
      <c r="F1" s="249"/>
      <c r="G1" s="249" t="s">
        <v>1107</v>
      </c>
    </row>
    <row r="2" spans="1:10" x14ac:dyDescent="0.2">
      <c r="E2" s="250" t="s">
        <v>1105</v>
      </c>
      <c r="F2" s="270"/>
      <c r="G2" s="270"/>
    </row>
    <row r="3" spans="1:10" x14ac:dyDescent="0.2">
      <c r="E3" s="270"/>
      <c r="F3" s="270"/>
      <c r="G3" s="270"/>
    </row>
    <row r="4" spans="1:10" x14ac:dyDescent="0.2">
      <c r="E4" s="249"/>
      <c r="F4" s="249"/>
      <c r="G4" s="249" t="s">
        <v>264</v>
      </c>
    </row>
    <row r="6" spans="1:10" ht="20.25" customHeight="1" x14ac:dyDescent="0.25">
      <c r="A6" s="248"/>
      <c r="B6" s="247"/>
      <c r="C6" s="247"/>
      <c r="D6" s="247"/>
      <c r="G6" s="243" t="s">
        <v>1106</v>
      </c>
    </row>
    <row r="7" spans="1:10" ht="32.25" customHeight="1" x14ac:dyDescent="0.25">
      <c r="A7" s="31"/>
      <c r="B7" s="31"/>
      <c r="C7" s="269" t="s">
        <v>1105</v>
      </c>
      <c r="D7" s="78"/>
      <c r="E7" s="78"/>
      <c r="F7" s="268"/>
      <c r="G7" s="268"/>
    </row>
    <row r="8" spans="1:10" ht="15.75" x14ac:dyDescent="0.25">
      <c r="A8" s="31"/>
      <c r="B8" s="245"/>
      <c r="C8" s="245"/>
      <c r="D8" s="245"/>
      <c r="E8" s="246" t="s">
        <v>1104</v>
      </c>
      <c r="F8" s="246"/>
      <c r="G8" s="246"/>
    </row>
    <row r="9" spans="1:10" ht="15.75" x14ac:dyDescent="0.25">
      <c r="A9" s="31"/>
      <c r="B9" s="245"/>
      <c r="C9" s="245"/>
      <c r="D9" s="245"/>
      <c r="E9" s="243"/>
      <c r="F9" s="243"/>
      <c r="G9" s="243"/>
    </row>
    <row r="10" spans="1:10" ht="61.5" customHeight="1" x14ac:dyDescent="0.2">
      <c r="A10" s="244" t="s">
        <v>1103</v>
      </c>
      <c r="B10" s="244"/>
      <c r="C10" s="244"/>
      <c r="D10" s="244"/>
      <c r="E10" s="244"/>
      <c r="F10" s="244"/>
      <c r="G10" s="244"/>
    </row>
    <row r="11" spans="1:10" ht="15.75" x14ac:dyDescent="0.25">
      <c r="A11" s="31"/>
      <c r="B11" s="243"/>
      <c r="C11" s="243"/>
      <c r="D11" s="243"/>
      <c r="G11" s="267" t="s">
        <v>104</v>
      </c>
    </row>
    <row r="12" spans="1:10" ht="25.5" x14ac:dyDescent="0.2">
      <c r="A12" s="242" t="s">
        <v>1102</v>
      </c>
      <c r="B12" s="266" t="s">
        <v>1024</v>
      </c>
      <c r="C12" s="266" t="s">
        <v>1101</v>
      </c>
      <c r="D12" s="266" t="s">
        <v>1023</v>
      </c>
      <c r="E12" s="266" t="s">
        <v>1101</v>
      </c>
      <c r="F12" s="266" t="s">
        <v>1022</v>
      </c>
      <c r="G12" s="266" t="s">
        <v>1100</v>
      </c>
      <c r="J12" s="265"/>
    </row>
    <row r="13" spans="1:10" ht="27.6" customHeight="1" x14ac:dyDescent="0.2">
      <c r="A13" s="264" t="s">
        <v>1099</v>
      </c>
      <c r="B13" s="260">
        <f>B14+B17</f>
        <v>148515362.52999997</v>
      </c>
      <c r="C13" s="261"/>
      <c r="D13" s="260">
        <f>D14+D17</f>
        <v>71471581.269999981</v>
      </c>
      <c r="E13" s="261"/>
      <c r="F13" s="260">
        <f>F14+F17</f>
        <v>38495836.75999999</v>
      </c>
      <c r="G13" s="260"/>
      <c r="H13" s="229"/>
    </row>
    <row r="14" spans="1:10" ht="38.25" customHeight="1" x14ac:dyDescent="0.2">
      <c r="A14" s="262" t="s">
        <v>1098</v>
      </c>
      <c r="B14" s="260">
        <f>B15-B16</f>
        <v>189115362.52999997</v>
      </c>
      <c r="C14" s="261"/>
      <c r="D14" s="260">
        <f>D15-D16</f>
        <v>112071581.26999998</v>
      </c>
      <c r="E14" s="261"/>
      <c r="F14" s="260">
        <f>F15-F16</f>
        <v>79095836.75999999</v>
      </c>
      <c r="G14" s="260"/>
      <c r="H14" s="229"/>
    </row>
    <row r="15" spans="1:10" ht="56.25" x14ac:dyDescent="0.2">
      <c r="A15" s="259" t="s">
        <v>1097</v>
      </c>
      <c r="B15" s="256">
        <f>B16+40600000+148515362.53</f>
        <v>415115362.52999997</v>
      </c>
      <c r="C15" s="258"/>
      <c r="D15" s="256">
        <f>D16+40600000+71471581.27</f>
        <v>330971581.26999998</v>
      </c>
      <c r="E15" s="258"/>
      <c r="F15" s="256">
        <f>F16+40600000+38495836.76</f>
        <v>207995836.75999999</v>
      </c>
      <c r="G15" s="256"/>
      <c r="H15" s="229"/>
    </row>
    <row r="16" spans="1:10" ht="104.25" customHeight="1" x14ac:dyDescent="0.2">
      <c r="A16" s="259" t="s">
        <v>1096</v>
      </c>
      <c r="B16" s="256">
        <v>226000000</v>
      </c>
      <c r="C16" s="263" t="s">
        <v>1095</v>
      </c>
      <c r="D16" s="256">
        <v>218900000</v>
      </c>
      <c r="E16" s="263" t="s">
        <v>1094</v>
      </c>
      <c r="F16" s="256">
        <v>128900000</v>
      </c>
      <c r="G16" s="255"/>
      <c r="H16" s="229"/>
    </row>
    <row r="17" spans="1:8" ht="39" customHeight="1" x14ac:dyDescent="0.2">
      <c r="A17" s="262" t="s">
        <v>1065</v>
      </c>
      <c r="B17" s="260">
        <f>B18-B21</f>
        <v>-40600000</v>
      </c>
      <c r="C17" s="261"/>
      <c r="D17" s="260">
        <f>D18-D21</f>
        <v>-40600000</v>
      </c>
      <c r="E17" s="261"/>
      <c r="F17" s="260">
        <f>F18-F21</f>
        <v>-40600000</v>
      </c>
      <c r="G17" s="260"/>
      <c r="H17" s="229"/>
    </row>
    <row r="18" spans="1:8" ht="78" customHeight="1" x14ac:dyDescent="0.2">
      <c r="A18" s="259" t="s">
        <v>1093</v>
      </c>
      <c r="B18" s="256">
        <f>B19+B20</f>
        <v>125000000</v>
      </c>
      <c r="C18" s="258"/>
      <c r="D18" s="256">
        <f>D19+D20</f>
        <v>71471581.269999996</v>
      </c>
      <c r="E18" s="258"/>
      <c r="F18" s="256">
        <f>F19+F20</f>
        <v>38495836.450000003</v>
      </c>
      <c r="G18" s="256"/>
      <c r="H18" s="229"/>
    </row>
    <row r="19" spans="1:8" ht="81" customHeight="1" x14ac:dyDescent="0.2">
      <c r="A19" s="257" t="s">
        <v>1092</v>
      </c>
      <c r="B19" s="256">
        <v>125000000</v>
      </c>
      <c r="C19" s="258"/>
      <c r="D19" s="256">
        <v>71471581.269999996</v>
      </c>
      <c r="E19" s="258"/>
      <c r="F19" s="256">
        <v>38495836.450000003</v>
      </c>
      <c r="G19" s="256"/>
      <c r="H19" s="229"/>
    </row>
    <row r="20" spans="1:8" ht="135" customHeight="1" x14ac:dyDescent="0.25">
      <c r="A20" s="257" t="s">
        <v>1091</v>
      </c>
      <c r="B20" s="256">
        <v>0</v>
      </c>
      <c r="C20" s="258"/>
      <c r="D20" s="256">
        <v>0</v>
      </c>
      <c r="E20" s="258"/>
      <c r="F20" s="256">
        <v>0</v>
      </c>
      <c r="G20" s="256"/>
      <c r="H20" s="233"/>
    </row>
    <row r="21" spans="1:8" ht="75" customHeight="1" x14ac:dyDescent="0.25">
      <c r="A21" s="259" t="s">
        <v>1090</v>
      </c>
      <c r="B21" s="256">
        <f>B22+B23</f>
        <v>165600000</v>
      </c>
      <c r="C21" s="258"/>
      <c r="D21" s="256">
        <f>D22+D23</f>
        <v>112071581.27</v>
      </c>
      <c r="E21" s="258"/>
      <c r="F21" s="256">
        <f>F22+F23</f>
        <v>79095836.450000003</v>
      </c>
      <c r="G21" s="256"/>
      <c r="H21" s="233"/>
    </row>
    <row r="22" spans="1:8" ht="88.5" customHeight="1" x14ac:dyDescent="0.25">
      <c r="A22" s="257" t="s">
        <v>1089</v>
      </c>
      <c r="B22" s="256">
        <v>125000000</v>
      </c>
      <c r="C22" s="258"/>
      <c r="D22" s="256">
        <v>71471581.269999996</v>
      </c>
      <c r="E22" s="258"/>
      <c r="F22" s="256">
        <v>38495836.450000003</v>
      </c>
      <c r="G22" s="256"/>
      <c r="H22" s="233"/>
    </row>
    <row r="23" spans="1:8" ht="126.75" customHeight="1" x14ac:dyDescent="0.2">
      <c r="A23" s="257" t="s">
        <v>1088</v>
      </c>
      <c r="B23" s="256">
        <v>40600000</v>
      </c>
      <c r="C23" s="255">
        <v>45097</v>
      </c>
      <c r="D23" s="256">
        <v>40600000</v>
      </c>
      <c r="E23" s="255">
        <v>45463</v>
      </c>
      <c r="F23" s="256">
        <v>40600000</v>
      </c>
      <c r="G23" s="255">
        <v>45828</v>
      </c>
      <c r="H23" s="229"/>
    </row>
    <row r="24" spans="1:8" ht="15.75" x14ac:dyDescent="0.25">
      <c r="A24" s="216"/>
      <c r="B24" s="215"/>
      <c r="C24" s="215"/>
      <c r="D24" s="215"/>
    </row>
    <row r="25" spans="1:8" ht="15.75" x14ac:dyDescent="0.2">
      <c r="A25" s="254" t="s">
        <v>1087</v>
      </c>
      <c r="B25" s="253"/>
      <c r="C25" s="253"/>
      <c r="D25" s="212"/>
    </row>
    <row r="26" spans="1:8" ht="26.45" customHeight="1" x14ac:dyDescent="0.2">
      <c r="A26" s="252" t="s">
        <v>1086</v>
      </c>
      <c r="B26" s="252"/>
      <c r="C26" s="252"/>
      <c r="D26" s="252"/>
      <c r="E26" s="251"/>
      <c r="F26" s="251"/>
      <c r="G26" s="251"/>
    </row>
    <row r="27" spans="1:8" ht="21.6" customHeight="1" x14ac:dyDescent="0.2">
      <c r="A27" s="252" t="s">
        <v>1085</v>
      </c>
      <c r="B27" s="252"/>
      <c r="C27" s="252"/>
      <c r="D27" s="252"/>
      <c r="E27" s="251"/>
      <c r="F27" s="251"/>
      <c r="G27" s="251"/>
    </row>
    <row r="28" spans="1:8" ht="25.15" customHeight="1" x14ac:dyDescent="0.2">
      <c r="A28" s="252" t="s">
        <v>1084</v>
      </c>
      <c r="B28" s="252"/>
      <c r="C28" s="252"/>
      <c r="D28" s="252"/>
      <c r="E28" s="252"/>
      <c r="F28" s="252"/>
      <c r="G28" s="252"/>
    </row>
    <row r="29" spans="1:8" x14ac:dyDescent="0.2">
      <c r="A29" s="251"/>
      <c r="B29" s="251"/>
      <c r="C29" s="251"/>
      <c r="D29" s="251"/>
      <c r="E29" s="251"/>
      <c r="F29" s="251"/>
      <c r="G29" s="251"/>
    </row>
    <row r="34" spans="10:12" x14ac:dyDescent="0.2">
      <c r="L34" s="231"/>
    </row>
    <row r="35" spans="10:12" x14ac:dyDescent="0.2">
      <c r="J35" s="231"/>
    </row>
  </sheetData>
  <mergeCells count="7">
    <mergeCell ref="A28:G28"/>
    <mergeCell ref="A10:G10"/>
    <mergeCell ref="E2:G3"/>
    <mergeCell ref="C7:G7"/>
    <mergeCell ref="E8:G8"/>
    <mergeCell ref="A26:D26"/>
    <mergeCell ref="A27:D27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1'!Область_печати</vt:lpstr>
      <vt:lpstr>'Приложение 5'!Область_печати</vt:lpstr>
      <vt:lpstr>'Приложение 6'!Область_печати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Образцова Елена Геннадьевна</cp:lastModifiedBy>
  <cp:lastPrinted>2023-02-21T11:16:03Z</cp:lastPrinted>
  <dcterms:created xsi:type="dcterms:W3CDTF">2005-09-02T05:03:18Z</dcterms:created>
  <dcterms:modified xsi:type="dcterms:W3CDTF">2023-02-27T08:56:38Z</dcterms:modified>
</cp:coreProperties>
</file>